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Data-C\โครงการ 5ส\5สส่วน62\ครั้งที่ 2 62\"/>
    </mc:Choice>
  </mc:AlternateContent>
  <bookViews>
    <workbookView xWindow="0" yWindow="0" windowWidth="20490" windowHeight="7155"/>
  </bookViews>
  <sheets>
    <sheet name="ส่วนอำนวยการและสารบรรณ" sheetId="2" r:id="rId1"/>
  </sheets>
  <calcPr calcId="152511"/>
</workbook>
</file>

<file path=xl/calcChain.xml><?xml version="1.0" encoding="utf-8"?>
<calcChain xmlns="http://schemas.openxmlformats.org/spreadsheetml/2006/main">
  <c r="L21" i="2" l="1"/>
  <c r="N21" i="2" s="1"/>
  <c r="L20" i="2"/>
  <c r="N20" i="2" s="1"/>
  <c r="L19" i="2"/>
  <c r="N19" i="2" s="1"/>
  <c r="L18" i="2"/>
  <c r="N18" i="2" s="1"/>
  <c r="L17" i="2"/>
  <c r="N17" i="2" s="1"/>
  <c r="L16" i="2"/>
  <c r="N16" i="2" s="1"/>
  <c r="L15" i="2"/>
  <c r="N15" i="2" s="1"/>
  <c r="L14" i="2"/>
  <c r="N14" i="2" s="1"/>
  <c r="L13" i="2"/>
  <c r="N13" i="2" s="1"/>
  <c r="L12" i="2"/>
  <c r="N12" i="2" s="1"/>
  <c r="L11" i="2"/>
  <c r="N11" i="2" s="1"/>
  <c r="L10" i="2"/>
  <c r="N10" i="2" s="1"/>
  <c r="L9" i="2"/>
  <c r="N9" i="2" s="1"/>
  <c r="L8" i="2"/>
  <c r="N8" i="2" s="1"/>
  <c r="L7" i="2"/>
  <c r="N7" i="2" s="1"/>
  <c r="L6" i="2"/>
  <c r="N6" i="2" s="1"/>
  <c r="L5" i="2"/>
  <c r="N5" i="2" s="1"/>
  <c r="L22" i="2" l="1"/>
  <c r="L24" i="2" s="1"/>
  <c r="L25" i="2" s="1"/>
</calcChain>
</file>

<file path=xl/sharedStrings.xml><?xml version="1.0" encoding="utf-8"?>
<sst xmlns="http://schemas.openxmlformats.org/spreadsheetml/2006/main" count="40" uniqueCount="40">
  <si>
    <t>ที่</t>
  </si>
  <si>
    <t>มาตรฐาน</t>
  </si>
  <si>
    <t>รวมจำนวนมาตรฐานที่ปฏิบัติได้</t>
  </si>
  <si>
    <t xml:space="preserve"> คะแนนมี 3 ระดับได้แก่ 1 คะแนน 0.5 คะแนน 0 คะแนน</t>
  </si>
  <si>
    <t>คะแนน</t>
  </si>
  <si>
    <t>จำนวนข้อ NA ในแต่ละมาตรฐาน</t>
  </si>
  <si>
    <t>บอร์ด 5ส ประจำหน่วยงาน</t>
  </si>
  <si>
    <t>ป้ายบ่งชี้</t>
  </si>
  <si>
    <t>คอมพิวเตอร์ตั้งโต๊ะ</t>
  </si>
  <si>
    <t xml:space="preserve">โต๊ะทำงานและเคาน์เตอร์ </t>
  </si>
  <si>
    <t>เครื่องปรับอากาศ</t>
  </si>
  <si>
    <t>ถังขยะ</t>
  </si>
  <si>
    <t>ตู้เก็บเอกสาร</t>
  </si>
  <si>
    <t>แฟ้มเอกสาร</t>
  </si>
  <si>
    <t>อุปกรณ์สำนักงาน (โทรศัพท์/โทรสาร/พรินเตอร์/เครื่องถ่ายเอกสาร)</t>
  </si>
  <si>
    <t>จำนวนมาตรฐาน</t>
  </si>
  <si>
    <t>ห้องประชุม</t>
  </si>
  <si>
    <t>ห้องรับแขก/มุมรับแขก</t>
  </si>
  <si>
    <t>แผงสวิทซ์ไฟ</t>
  </si>
  <si>
    <t>ห้อง/พื้นที่เก็บของสำนักงาน</t>
  </si>
  <si>
    <t>ห้องเตรียมอาหาร/พื้นที่เตรียมอาหาร</t>
  </si>
  <si>
    <t>ห้องควบคุมระบบไฟฟ้า เครื่องปรับอากาศ และระบบอินเทอร์เน็ต</t>
  </si>
  <si>
    <t>การดูแลถังดับเพลิง</t>
  </si>
  <si>
    <t>ตู้น้ำดื่ม</t>
  </si>
  <si>
    <t>รวมจำนวนคะแนนที่ได้รับ</t>
  </si>
  <si>
    <t>ระดับคะแนนเฉลี่ยที่ได้รับ</t>
  </si>
  <si>
    <t>ระดับการตรวจประเมิน</t>
  </si>
  <si>
    <t>วันที่ตรวจประเมิน ...…วันที่ 6 เดือน สิงหาคม พ.ศ. 2562</t>
  </si>
  <si>
    <t>ข้อเสนอแนะเพิ่มเติม</t>
  </si>
  <si>
    <t>ข้อชื่นชม</t>
  </si>
  <si>
    <t>ชื่อหน่วยงาน : ส่วนอำนวยการและสารบรรณ</t>
  </si>
  <si>
    <t>1. ควรมีการจัดเก็บสายไฟเพิ่มเติมในบริเวณพื้นที่บางจุด</t>
  </si>
  <si>
    <t>2. ควรมีการซักผ้าคลุมถังน้ำร้อน</t>
  </si>
  <si>
    <t>3. ควรเพิ่มผ้าม่านที่อ่างล้างจาน</t>
  </si>
  <si>
    <t>4. แผงไฟควรเพิ่มรายละเอียดในแต่ละสวิตช์ว่าควบคุมจุดไหน</t>
  </si>
  <si>
    <t>5. ควรจัดสถานที่จุดทานข้าวให้แม่บ้าน</t>
  </si>
  <si>
    <t>6. ควรทำป้ายโต๊ะเตรียมการประชุมบริเวณหน้าห้องโมคลาน</t>
  </si>
  <si>
    <t>1. มีป้ายติดเก้าอี้ที่เป็นรูปแบบเดียวกัน มีความสวยงาม</t>
  </si>
  <si>
    <t>2. จัดบอร์ด 5ส มีความสวยงาม และมีข้อมูลครบถ้วนตามมาตรฐาน</t>
  </si>
  <si>
    <t>3. บุคลากรในหน่วยงานมีความร่วมมือและมีความเข้าใจอย่างดีในการทำ 5ส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</si>
</sst>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Tahoma"/>
    </font>
    <font>
      <b/>
      <sz val="18"/>
      <color rgb="FF000000"/>
      <name val="TH SarabunPSK"/>
    </font>
    <font>
      <sz val="11"/>
      <name val="Tahoma"/>
    </font>
    <font>
      <sz val="18"/>
      <color rgb="FF000000"/>
      <name val="TH SarabunPSK"/>
    </font>
    <font>
      <b/>
      <sz val="22"/>
      <color rgb="FF000000"/>
      <name val="TH SarabunPSK"/>
    </font>
    <font>
      <sz val="16"/>
      <color rgb="FF000000"/>
      <name val="TH SarabunPSK"/>
    </font>
    <font>
      <b/>
      <sz val="16"/>
      <color rgb="FF000000"/>
      <name val="TH SarabunPSK"/>
    </font>
    <font>
      <sz val="14"/>
      <color rgb="FF000000"/>
      <name val="TH SarabunPSK"/>
    </font>
    <font>
      <b/>
      <sz val="12"/>
      <color rgb="FF000000"/>
      <name val="TH SarabunPSK"/>
    </font>
    <font>
      <sz val="16"/>
      <color rgb="FFFF0000"/>
      <name val="TH SarabunPSK"/>
    </font>
    <font>
      <sz val="16"/>
      <name val="TH SarabunPSK"/>
    </font>
    <font>
      <b/>
      <sz val="20"/>
      <color rgb="FFFF0000"/>
      <name val="TH SarabunPSK"/>
    </font>
    <font>
      <b/>
      <sz val="16"/>
      <color rgb="FFFF0000"/>
      <name val="TH SarabunPSK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ahoma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22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499984740745262"/>
        <bgColor rgb="FF808080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5" fillId="0" borderId="0" xfId="0" applyFont="1"/>
    <xf numFmtId="0" fontId="5" fillId="0" borderId="11" xfId="0" applyFont="1" applyBorder="1"/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2" fontId="5" fillId="0" borderId="11" xfId="0" applyNumberFormat="1" applyFont="1" applyBorder="1"/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6" fillId="0" borderId="29" xfId="0" applyNumberFormat="1" applyFont="1" applyBorder="1" applyAlignment="1">
      <alignment horizontal="center"/>
    </xf>
    <xf numFmtId="2" fontId="5" fillId="0" borderId="0" xfId="0" applyNumberFormat="1" applyFont="1"/>
    <xf numFmtId="0" fontId="12" fillId="0" borderId="0" xfId="0" applyFont="1"/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13" fillId="0" borderId="0" xfId="0" applyFont="1"/>
    <xf numFmtId="0" fontId="13" fillId="0" borderId="0" xfId="0" applyFont="1" applyAlignment="1"/>
    <xf numFmtId="0" fontId="0" fillId="0" borderId="0" xfId="0" applyFont="1" applyAlignment="1"/>
    <xf numFmtId="0" fontId="10" fillId="0" borderId="25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vertical="center" wrapText="1"/>
    </xf>
    <xf numFmtId="2" fontId="14" fillId="4" borderId="29" xfId="0" applyNumberFormat="1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wrapText="1"/>
    </xf>
    <xf numFmtId="49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2" fontId="5" fillId="6" borderId="11" xfId="0" applyNumberFormat="1" applyFont="1" applyFill="1" applyBorder="1"/>
    <xf numFmtId="0" fontId="10" fillId="6" borderId="1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/>
    <xf numFmtId="0" fontId="5" fillId="7" borderId="0" xfId="0" applyFont="1" applyFill="1" applyBorder="1" applyAlignment="1">
      <alignment horizontal="left"/>
    </xf>
    <xf numFmtId="0" fontId="5" fillId="7" borderId="0" xfId="0" applyFont="1" applyFill="1" applyBorder="1"/>
    <xf numFmtId="0" fontId="5" fillId="7" borderId="2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2" fontId="5" fillId="7" borderId="11" xfId="0" applyNumberFormat="1" applyFont="1" applyFill="1" applyBorder="1"/>
    <xf numFmtId="0" fontId="15" fillId="7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2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2" fillId="0" borderId="13" xfId="0" applyFont="1" applyBorder="1"/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/>
    <xf numFmtId="0" fontId="6" fillId="0" borderId="1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8" fillId="0" borderId="17" xfId="0" applyFont="1" applyBorder="1" applyAlignment="1">
      <alignment horizontal="center" vertical="center" wrapText="1"/>
    </xf>
    <xf numFmtId="0" fontId="2" fillId="0" borderId="19" xfId="0" applyFont="1" applyBorder="1"/>
    <xf numFmtId="0" fontId="17" fillId="0" borderId="9" xfId="0" applyFont="1" applyBorder="1" applyAlignment="1">
      <alignment horizontal="center" wrapText="1"/>
    </xf>
    <xf numFmtId="0" fontId="18" fillId="0" borderId="16" xfId="0" applyFont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10" fillId="2" borderId="34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10" fillId="5" borderId="25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2" fillId="5" borderId="24" xfId="0" applyFont="1" applyFill="1" applyBorder="1"/>
    <xf numFmtId="0" fontId="20" fillId="7" borderId="36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/>
    </xf>
    <xf numFmtId="0" fontId="2" fillId="0" borderId="30" xfId="0" applyFont="1" applyBorder="1"/>
    <xf numFmtId="0" fontId="2" fillId="0" borderId="35" xfId="0" applyFont="1" applyBorder="1"/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21" fillId="7" borderId="36" xfId="0" applyFont="1" applyFill="1" applyBorder="1" applyAlignment="1">
      <alignment horizontal="left" vertical="center"/>
    </xf>
    <xf numFmtId="0" fontId="14" fillId="7" borderId="36" xfId="0" applyFont="1" applyFill="1" applyBorder="1" applyAlignment="1">
      <alignment horizontal="left" vertical="center"/>
    </xf>
    <xf numFmtId="0" fontId="20" fillId="7" borderId="36" xfId="0" applyFont="1" applyFill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6" fillId="8" borderId="36" xfId="0" applyFont="1" applyFill="1" applyBorder="1" applyAlignment="1">
      <alignment horizontal="left"/>
    </xf>
    <xf numFmtId="0" fontId="14" fillId="7" borderId="37" xfId="0" applyFont="1" applyFill="1" applyBorder="1" applyAlignment="1">
      <alignment horizontal="left" vertical="center"/>
    </xf>
    <xf numFmtId="0" fontId="14" fillId="7" borderId="38" xfId="0" applyFont="1" applyFill="1" applyBorder="1" applyAlignment="1">
      <alignment horizontal="left" vertical="center"/>
    </xf>
    <xf numFmtId="0" fontId="14" fillId="7" borderId="3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workbookViewId="0">
      <selection activeCell="B38" sqref="B38:J38"/>
    </sheetView>
  </sheetViews>
  <sheetFormatPr defaultColWidth="12.625" defaultRowHeight="15" customHeight="1" x14ac:dyDescent="0.2"/>
  <cols>
    <col min="1" max="1" width="11.625" style="36" customWidth="1"/>
    <col min="2" max="2" width="43.5" style="36" customWidth="1"/>
    <col min="3" max="11" width="5" style="36" customWidth="1"/>
    <col min="12" max="12" width="13.375" style="36" customWidth="1"/>
    <col min="13" max="13" width="12.875" style="46" customWidth="1"/>
    <col min="14" max="15" width="8" style="36" customWidth="1"/>
    <col min="16" max="16" width="12.125" style="36" bestFit="1" customWidth="1"/>
    <col min="17" max="26" width="8" style="36" customWidth="1"/>
    <col min="27" max="16384" width="12.625" style="36"/>
  </cols>
  <sheetData>
    <row r="1" spans="1:26" ht="26.25" customHeight="1" x14ac:dyDescent="0.55000000000000004">
      <c r="A1" s="67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8.25" customHeight="1" x14ac:dyDescent="0.65">
      <c r="A2" s="70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 x14ac:dyDescent="0.55000000000000004">
      <c r="A3" s="73" t="s">
        <v>0</v>
      </c>
      <c r="B3" s="75" t="s">
        <v>1</v>
      </c>
      <c r="C3" s="77" t="s">
        <v>3</v>
      </c>
      <c r="D3" s="78"/>
      <c r="E3" s="78"/>
      <c r="F3" s="78"/>
      <c r="G3" s="78"/>
      <c r="H3" s="78"/>
      <c r="I3" s="78"/>
      <c r="J3" s="78"/>
      <c r="K3" s="79"/>
      <c r="L3" s="80" t="s">
        <v>2</v>
      </c>
      <c r="M3" s="82" t="s">
        <v>5</v>
      </c>
      <c r="N3" s="2"/>
      <c r="O3" s="1"/>
      <c r="P3" s="35"/>
      <c r="Q3" s="34"/>
      <c r="R3" s="34"/>
      <c r="S3" s="34"/>
      <c r="T3" s="1"/>
      <c r="U3" s="1"/>
      <c r="V3" s="1"/>
      <c r="W3" s="1"/>
      <c r="X3" s="1"/>
      <c r="Y3" s="1"/>
      <c r="Z3" s="1"/>
    </row>
    <row r="4" spans="1:26" ht="26.25" customHeight="1" thickBot="1" x14ac:dyDescent="0.6">
      <c r="A4" s="74"/>
      <c r="B4" s="7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4">
        <v>9</v>
      </c>
      <c r="L4" s="81"/>
      <c r="M4" s="83"/>
      <c r="N4" s="5" t="s">
        <v>4</v>
      </c>
      <c r="O4" s="1"/>
      <c r="P4" s="34"/>
      <c r="Q4" s="34"/>
      <c r="R4" s="34"/>
      <c r="S4" s="34"/>
      <c r="T4" s="1"/>
      <c r="U4" s="1"/>
      <c r="V4" s="1"/>
      <c r="W4" s="1"/>
      <c r="X4" s="1"/>
      <c r="Y4" s="1"/>
      <c r="Z4" s="1"/>
    </row>
    <row r="5" spans="1:26" ht="26.25" customHeight="1" x14ac:dyDescent="0.55000000000000004">
      <c r="A5" s="6">
        <v>1</v>
      </c>
      <c r="B5" s="7" t="s">
        <v>6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8">
        <v>1</v>
      </c>
      <c r="K5" s="9"/>
      <c r="L5" s="10">
        <f t="shared" ref="L5:L21" si="0">SUM(C5:K5)</f>
        <v>8</v>
      </c>
      <c r="M5" s="41"/>
      <c r="N5" s="11">
        <f>(L5/(8-M5)*5)</f>
        <v>5</v>
      </c>
      <c r="O5" s="1"/>
      <c r="P5" s="34"/>
      <c r="Q5" s="34"/>
      <c r="R5" s="34"/>
      <c r="S5" s="34"/>
      <c r="T5" s="1"/>
      <c r="U5" s="1"/>
      <c r="V5" s="1"/>
      <c r="W5" s="1"/>
      <c r="X5" s="1"/>
      <c r="Y5" s="1"/>
      <c r="Z5" s="1"/>
    </row>
    <row r="6" spans="1:26" ht="26.25" customHeight="1" x14ac:dyDescent="0.55000000000000004">
      <c r="A6" s="12">
        <v>2</v>
      </c>
      <c r="B6" s="13" t="s">
        <v>7</v>
      </c>
      <c r="C6" s="14">
        <v>1</v>
      </c>
      <c r="D6" s="14">
        <v>1</v>
      </c>
      <c r="E6" s="14">
        <v>1</v>
      </c>
      <c r="F6" s="84"/>
      <c r="G6" s="85"/>
      <c r="H6" s="85"/>
      <c r="I6" s="85"/>
      <c r="J6" s="85"/>
      <c r="K6" s="86"/>
      <c r="L6" s="10">
        <f t="shared" si="0"/>
        <v>3</v>
      </c>
      <c r="M6" s="42"/>
      <c r="N6" s="11">
        <f>(L6/(3-M6)*5)</f>
        <v>5</v>
      </c>
      <c r="O6" s="1"/>
      <c r="P6" s="34"/>
      <c r="Q6" s="34"/>
      <c r="R6" s="34"/>
      <c r="S6" s="34"/>
      <c r="T6" s="1"/>
      <c r="U6" s="1"/>
      <c r="V6" s="1"/>
      <c r="W6" s="1"/>
      <c r="X6" s="1"/>
      <c r="Y6" s="1"/>
      <c r="Z6" s="1"/>
    </row>
    <row r="7" spans="1:26" ht="26.25" customHeight="1" x14ac:dyDescent="0.55000000000000004">
      <c r="A7" s="12">
        <v>3</v>
      </c>
      <c r="B7" s="13" t="s">
        <v>9</v>
      </c>
      <c r="C7" s="14">
        <v>1</v>
      </c>
      <c r="D7" s="14">
        <v>1</v>
      </c>
      <c r="E7" s="15">
        <v>1</v>
      </c>
      <c r="F7" s="23">
        <v>1</v>
      </c>
      <c r="G7" s="23">
        <v>1</v>
      </c>
      <c r="H7" s="84"/>
      <c r="I7" s="85"/>
      <c r="J7" s="85"/>
      <c r="K7" s="86"/>
      <c r="L7" s="10">
        <f t="shared" si="0"/>
        <v>5</v>
      </c>
      <c r="M7" s="42"/>
      <c r="N7" s="11">
        <f>(L7/(5-M7)*5)</f>
        <v>5</v>
      </c>
      <c r="O7" s="1"/>
      <c r="P7" s="34"/>
      <c r="Q7" s="34"/>
      <c r="R7" s="34"/>
      <c r="S7" s="34"/>
      <c r="T7" s="1"/>
      <c r="U7" s="1"/>
      <c r="V7" s="1"/>
      <c r="W7" s="1"/>
      <c r="X7" s="1"/>
      <c r="Y7" s="1"/>
      <c r="Z7" s="1"/>
    </row>
    <row r="8" spans="1:26" ht="26.25" customHeight="1" x14ac:dyDescent="0.55000000000000004">
      <c r="A8" s="12">
        <v>4</v>
      </c>
      <c r="B8" s="13" t="s">
        <v>12</v>
      </c>
      <c r="C8" s="14">
        <v>1</v>
      </c>
      <c r="D8" s="14">
        <v>1</v>
      </c>
      <c r="E8" s="14">
        <v>1</v>
      </c>
      <c r="F8" s="23">
        <v>1</v>
      </c>
      <c r="G8" s="23">
        <v>1</v>
      </c>
      <c r="H8" s="23">
        <v>1</v>
      </c>
      <c r="I8" s="84"/>
      <c r="J8" s="85"/>
      <c r="K8" s="86"/>
      <c r="L8" s="10">
        <f t="shared" si="0"/>
        <v>6</v>
      </c>
      <c r="M8" s="42"/>
      <c r="N8" s="11">
        <f>(L8/(6-M8)*5)</f>
        <v>5</v>
      </c>
      <c r="O8" s="16"/>
      <c r="P8" s="34"/>
      <c r="Q8" s="34"/>
      <c r="R8" s="34"/>
      <c r="S8" s="34"/>
      <c r="T8" s="1"/>
      <c r="U8" s="1"/>
      <c r="V8" s="1"/>
      <c r="W8" s="1"/>
      <c r="X8" s="1"/>
      <c r="Y8" s="1"/>
      <c r="Z8" s="1"/>
    </row>
    <row r="9" spans="1:26" ht="26.25" customHeight="1" x14ac:dyDescent="0.55000000000000004">
      <c r="A9" s="12">
        <v>5</v>
      </c>
      <c r="B9" s="13" t="s">
        <v>13</v>
      </c>
      <c r="C9" s="14">
        <v>1</v>
      </c>
      <c r="D9" s="14">
        <v>1</v>
      </c>
      <c r="E9" s="14">
        <v>1</v>
      </c>
      <c r="F9" s="84"/>
      <c r="G9" s="85"/>
      <c r="H9" s="85"/>
      <c r="I9" s="85"/>
      <c r="J9" s="85"/>
      <c r="K9" s="86"/>
      <c r="L9" s="10">
        <f t="shared" si="0"/>
        <v>3</v>
      </c>
      <c r="M9" s="42"/>
      <c r="N9" s="11">
        <f>(L9/(3-M9)*5)</f>
        <v>5</v>
      </c>
      <c r="O9" s="1"/>
      <c r="P9" s="34"/>
      <c r="Q9" s="34"/>
      <c r="R9" s="34"/>
      <c r="S9" s="34"/>
      <c r="T9" s="1"/>
      <c r="U9" s="1"/>
      <c r="V9" s="1"/>
      <c r="W9" s="1"/>
      <c r="X9" s="1"/>
      <c r="Y9" s="1"/>
      <c r="Z9" s="1"/>
    </row>
    <row r="10" spans="1:26" ht="26.25" customHeight="1" x14ac:dyDescent="0.55000000000000004">
      <c r="A10" s="12">
        <v>6</v>
      </c>
      <c r="B10" s="13" t="s">
        <v>8</v>
      </c>
      <c r="C10" s="14">
        <v>1</v>
      </c>
      <c r="D10" s="14">
        <v>1</v>
      </c>
      <c r="E10" s="14">
        <v>1</v>
      </c>
      <c r="F10" s="23">
        <v>1</v>
      </c>
      <c r="G10" s="23">
        <v>1</v>
      </c>
      <c r="H10" s="23">
        <v>1</v>
      </c>
      <c r="I10" s="24">
        <v>1</v>
      </c>
      <c r="J10" s="87"/>
      <c r="K10" s="88"/>
      <c r="L10" s="10">
        <f t="shared" si="0"/>
        <v>7</v>
      </c>
      <c r="M10" s="42"/>
      <c r="N10" s="11">
        <f>(L10/(7-M10)*5)</f>
        <v>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55000000000000004">
      <c r="A11" s="12">
        <v>7</v>
      </c>
      <c r="B11" s="20" t="s">
        <v>14</v>
      </c>
      <c r="C11" s="14">
        <v>1</v>
      </c>
      <c r="D11" s="14">
        <v>1</v>
      </c>
      <c r="E11" s="14">
        <v>1</v>
      </c>
      <c r="F11" s="23">
        <v>1</v>
      </c>
      <c r="G11" s="23">
        <v>1</v>
      </c>
      <c r="H11" s="37">
        <v>1</v>
      </c>
      <c r="I11" s="38">
        <v>1</v>
      </c>
      <c r="J11" s="54">
        <v>1</v>
      </c>
      <c r="K11" s="54">
        <v>1</v>
      </c>
      <c r="L11" s="10">
        <f t="shared" si="0"/>
        <v>9</v>
      </c>
      <c r="M11" s="42"/>
      <c r="N11" s="11">
        <f>(L11/(9-M11)*5)</f>
        <v>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x14ac:dyDescent="0.55000000000000004">
      <c r="A12" s="57">
        <v>8</v>
      </c>
      <c r="B12" s="58" t="s">
        <v>16</v>
      </c>
      <c r="C12" s="59">
        <v>1</v>
      </c>
      <c r="D12" s="59">
        <v>1</v>
      </c>
      <c r="E12" s="59">
        <v>1</v>
      </c>
      <c r="F12" s="60">
        <v>1</v>
      </c>
      <c r="G12" s="60">
        <v>1</v>
      </c>
      <c r="H12" s="60">
        <v>1</v>
      </c>
      <c r="I12" s="61">
        <v>1</v>
      </c>
      <c r="J12" s="61">
        <v>1</v>
      </c>
      <c r="K12" s="61">
        <v>1</v>
      </c>
      <c r="L12" s="62">
        <f t="shared" si="0"/>
        <v>9</v>
      </c>
      <c r="M12" s="63"/>
      <c r="N12" s="64">
        <f>(L12/(9-M12)*5)</f>
        <v>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x14ac:dyDescent="0.55000000000000004">
      <c r="A13" s="12">
        <v>9</v>
      </c>
      <c r="B13" s="13" t="s">
        <v>17</v>
      </c>
      <c r="C13" s="14">
        <v>1</v>
      </c>
      <c r="D13" s="14">
        <v>1</v>
      </c>
      <c r="E13" s="14">
        <v>1</v>
      </c>
      <c r="F13" s="84"/>
      <c r="G13" s="85"/>
      <c r="H13" s="85"/>
      <c r="I13" s="85"/>
      <c r="J13" s="85"/>
      <c r="K13" s="86"/>
      <c r="L13" s="10">
        <f t="shared" si="0"/>
        <v>3</v>
      </c>
      <c r="M13" s="42"/>
      <c r="N13" s="11">
        <f>(L13/(3-M13)*5)</f>
        <v>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x14ac:dyDescent="0.55000000000000004">
      <c r="A14" s="12">
        <v>10</v>
      </c>
      <c r="B14" s="13" t="s">
        <v>18</v>
      </c>
      <c r="C14" s="14">
        <v>1</v>
      </c>
      <c r="D14" s="14">
        <v>1</v>
      </c>
      <c r="E14" s="84"/>
      <c r="F14" s="85"/>
      <c r="G14" s="85"/>
      <c r="H14" s="85"/>
      <c r="I14" s="85"/>
      <c r="J14" s="85"/>
      <c r="K14" s="86"/>
      <c r="L14" s="10">
        <f t="shared" si="0"/>
        <v>2</v>
      </c>
      <c r="M14" s="42"/>
      <c r="N14" s="11">
        <f>(L14/(2-M14)*5)</f>
        <v>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x14ac:dyDescent="0.55000000000000004">
      <c r="A15" s="12">
        <v>11</v>
      </c>
      <c r="B15" s="13" t="s">
        <v>10</v>
      </c>
      <c r="C15" s="14">
        <v>1</v>
      </c>
      <c r="D15" s="89"/>
      <c r="E15" s="90"/>
      <c r="F15" s="90"/>
      <c r="G15" s="90"/>
      <c r="H15" s="90"/>
      <c r="I15" s="90"/>
      <c r="J15" s="90"/>
      <c r="K15" s="91"/>
      <c r="L15" s="10">
        <f t="shared" si="0"/>
        <v>1</v>
      </c>
      <c r="M15" s="42"/>
      <c r="N15" s="11">
        <f>(L15/(1-M15)*5)</f>
        <v>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 x14ac:dyDescent="0.55000000000000004">
      <c r="A16" s="47">
        <v>12</v>
      </c>
      <c r="B16" s="48" t="s">
        <v>19</v>
      </c>
      <c r="C16" s="49"/>
      <c r="D16" s="49"/>
      <c r="E16" s="49"/>
      <c r="F16" s="53"/>
      <c r="G16" s="53"/>
      <c r="H16" s="53"/>
      <c r="I16" s="53"/>
      <c r="J16" s="53"/>
      <c r="K16" s="53"/>
      <c r="L16" s="50">
        <f t="shared" si="0"/>
        <v>0</v>
      </c>
      <c r="M16" s="51"/>
      <c r="N16" s="52">
        <f>(L16/(9-M16)*5)</f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55000000000000004">
      <c r="A17" s="57">
        <v>13</v>
      </c>
      <c r="B17" s="58" t="s">
        <v>20</v>
      </c>
      <c r="C17" s="59">
        <v>1</v>
      </c>
      <c r="D17" s="59">
        <v>1</v>
      </c>
      <c r="E17" s="59">
        <v>1</v>
      </c>
      <c r="F17" s="60">
        <v>1</v>
      </c>
      <c r="G17" s="60">
        <v>1</v>
      </c>
      <c r="H17" s="60">
        <v>1</v>
      </c>
      <c r="I17" s="60">
        <v>1</v>
      </c>
      <c r="J17" s="92"/>
      <c r="K17" s="93"/>
      <c r="L17" s="62">
        <f t="shared" si="0"/>
        <v>7</v>
      </c>
      <c r="M17" s="63"/>
      <c r="N17" s="64">
        <f>(L17/(7-M17)*5)</f>
        <v>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55000000000000004">
      <c r="A18" s="57">
        <v>14</v>
      </c>
      <c r="B18" s="65" t="s">
        <v>21</v>
      </c>
      <c r="C18" s="59">
        <v>1</v>
      </c>
      <c r="D18" s="59">
        <v>1</v>
      </c>
      <c r="E18" s="59">
        <v>1</v>
      </c>
      <c r="F18" s="60">
        <v>1</v>
      </c>
      <c r="G18" s="89"/>
      <c r="H18" s="90"/>
      <c r="I18" s="90"/>
      <c r="J18" s="90"/>
      <c r="K18" s="91"/>
      <c r="L18" s="62">
        <f t="shared" si="0"/>
        <v>4</v>
      </c>
      <c r="M18" s="63"/>
      <c r="N18" s="64">
        <f>(L18/(4-M18)*5)</f>
        <v>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55000000000000004">
      <c r="A19" s="12">
        <v>15</v>
      </c>
      <c r="B19" s="13" t="s">
        <v>22</v>
      </c>
      <c r="C19" s="14">
        <v>1</v>
      </c>
      <c r="D19" s="14">
        <v>1</v>
      </c>
      <c r="E19" s="14">
        <v>1</v>
      </c>
      <c r="F19" s="89"/>
      <c r="G19" s="90"/>
      <c r="H19" s="90"/>
      <c r="I19" s="90"/>
      <c r="J19" s="90"/>
      <c r="K19" s="91"/>
      <c r="L19" s="10">
        <f t="shared" si="0"/>
        <v>3</v>
      </c>
      <c r="M19" s="42"/>
      <c r="N19" s="11">
        <f>(L19/(3-M19)*5)</f>
        <v>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55000000000000004">
      <c r="A20" s="57">
        <v>16</v>
      </c>
      <c r="B20" s="58" t="s">
        <v>23</v>
      </c>
      <c r="C20" s="59">
        <v>1</v>
      </c>
      <c r="D20" s="59">
        <v>1</v>
      </c>
      <c r="E20" s="59">
        <v>1</v>
      </c>
      <c r="F20" s="89"/>
      <c r="G20" s="90"/>
      <c r="H20" s="90"/>
      <c r="I20" s="90"/>
      <c r="J20" s="90"/>
      <c r="K20" s="91"/>
      <c r="L20" s="62">
        <f t="shared" si="0"/>
        <v>3</v>
      </c>
      <c r="M20" s="63"/>
      <c r="N20" s="64">
        <f>(L20/(3-M20)*5)</f>
        <v>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thickBot="1" x14ac:dyDescent="0.6">
      <c r="A21" s="12">
        <v>17</v>
      </c>
      <c r="B21" s="13" t="s">
        <v>11</v>
      </c>
      <c r="C21" s="14">
        <v>1</v>
      </c>
      <c r="D21" s="14">
        <v>1</v>
      </c>
      <c r="E21" s="14">
        <v>1</v>
      </c>
      <c r="F21" s="84"/>
      <c r="G21" s="85"/>
      <c r="H21" s="85"/>
      <c r="I21" s="85"/>
      <c r="J21" s="85"/>
      <c r="K21" s="86"/>
      <c r="L21" s="10">
        <f t="shared" si="0"/>
        <v>3</v>
      </c>
      <c r="M21" s="42"/>
      <c r="N21" s="11">
        <f>(L21/(3-M21)*5)</f>
        <v>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thickBot="1" x14ac:dyDescent="0.6">
      <c r="A22" s="25"/>
      <c r="B22" s="26"/>
      <c r="C22" s="17"/>
      <c r="D22" s="17"/>
      <c r="E22" s="17"/>
      <c r="F22" s="17"/>
      <c r="G22" s="17"/>
      <c r="H22" s="98" t="s">
        <v>24</v>
      </c>
      <c r="I22" s="101"/>
      <c r="J22" s="101"/>
      <c r="K22" s="102"/>
      <c r="L22" s="27">
        <f>SUM(N5:N21)</f>
        <v>80</v>
      </c>
      <c r="M22" s="43"/>
      <c r="N22" s="2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thickBot="1" x14ac:dyDescent="0.7">
      <c r="A23" s="25"/>
      <c r="B23" s="18"/>
      <c r="C23" s="66"/>
      <c r="D23" s="29"/>
      <c r="E23" s="1"/>
      <c r="F23" s="1"/>
      <c r="G23" s="1"/>
      <c r="H23" s="98" t="s">
        <v>15</v>
      </c>
      <c r="I23" s="101"/>
      <c r="J23" s="101"/>
      <c r="K23" s="102"/>
      <c r="L23" s="27">
        <v>16</v>
      </c>
      <c r="M23" s="43"/>
      <c r="N23" s="2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thickBot="1" x14ac:dyDescent="0.6">
      <c r="A24" s="25"/>
      <c r="B24" s="1"/>
      <c r="C24" s="1"/>
      <c r="D24" s="1"/>
      <c r="E24" s="1"/>
      <c r="F24" s="1"/>
      <c r="G24" s="1"/>
      <c r="H24" s="95" t="s">
        <v>25</v>
      </c>
      <c r="I24" s="96"/>
      <c r="J24" s="96"/>
      <c r="K24" s="97"/>
      <c r="L24" s="39">
        <f>(L22/L23)</f>
        <v>5</v>
      </c>
      <c r="M24" s="44"/>
      <c r="N24" s="21"/>
      <c r="O24" s="21"/>
      <c r="P24" s="21"/>
      <c r="Q24" s="21"/>
      <c r="R24" s="21"/>
      <c r="S24" s="21"/>
      <c r="T24" s="1"/>
      <c r="U24" s="1"/>
      <c r="V24" s="1"/>
      <c r="W24" s="1"/>
      <c r="X24" s="1"/>
      <c r="Y24" s="1"/>
      <c r="Z24" s="1"/>
    </row>
    <row r="25" spans="1:26" ht="24.75" thickBot="1" x14ac:dyDescent="0.6">
      <c r="A25" s="30"/>
      <c r="B25" s="31"/>
      <c r="C25" s="31"/>
      <c r="D25" s="31"/>
      <c r="E25" s="31"/>
      <c r="F25" s="31"/>
      <c r="G25" s="31"/>
      <c r="H25" s="98" t="s">
        <v>26</v>
      </c>
      <c r="I25" s="99"/>
      <c r="J25" s="99"/>
      <c r="K25" s="100"/>
      <c r="L25" s="40" t="str">
        <f>IF(L24=5,"ดีเยี่ยม",IF(L24&gt;=4,"ดีมาก",IF(L24&gt;=3,"ดี",IF(L24&gt;=2,"พอใช้",IF(L24&gt;=1,"ต้องปรับปรุง","ไม่มีการปฏิบัติตามมาตรฐาน")))))</f>
        <v>ดีเยี่ยม</v>
      </c>
      <c r="M25" s="45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55000000000000004">
      <c r="A26" s="32"/>
      <c r="B26" s="1"/>
      <c r="C26" s="1"/>
      <c r="D26" s="1"/>
      <c r="E26" s="1"/>
      <c r="F26" s="1"/>
      <c r="G26" s="1"/>
      <c r="H26" s="1"/>
      <c r="I26" s="1"/>
      <c r="J26" s="1"/>
      <c r="K26" s="1"/>
      <c r="L26" s="19"/>
      <c r="M26" s="45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55000000000000004">
      <c r="A27" s="22"/>
      <c r="B27" s="103" t="s">
        <v>28</v>
      </c>
      <c r="C27" s="103"/>
      <c r="D27" s="103"/>
      <c r="E27" s="103"/>
      <c r="F27" s="103"/>
      <c r="G27" s="103"/>
      <c r="H27" s="103"/>
      <c r="I27" s="103"/>
      <c r="J27" s="103"/>
      <c r="K27" s="33"/>
      <c r="L27" s="19"/>
      <c r="M27" s="45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55000000000000004">
      <c r="A28" s="22"/>
      <c r="B28" s="94" t="s">
        <v>31</v>
      </c>
      <c r="C28" s="94"/>
      <c r="D28" s="94"/>
      <c r="E28" s="94"/>
      <c r="F28" s="94"/>
      <c r="G28" s="94"/>
      <c r="H28" s="94"/>
      <c r="I28" s="94"/>
      <c r="J28" s="94"/>
      <c r="K28" s="1"/>
      <c r="L28" s="19"/>
      <c r="M28" s="45"/>
      <c r="N28" s="2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55000000000000004">
      <c r="A29" s="22"/>
      <c r="B29" s="94" t="s">
        <v>32</v>
      </c>
      <c r="C29" s="94"/>
      <c r="D29" s="94"/>
      <c r="E29" s="94"/>
      <c r="F29" s="94"/>
      <c r="G29" s="94"/>
      <c r="H29" s="94"/>
      <c r="I29" s="94"/>
      <c r="J29" s="94"/>
      <c r="K29" s="1"/>
      <c r="L29" s="19"/>
      <c r="M29" s="45"/>
      <c r="N29" s="2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55000000000000004">
      <c r="A30" s="22"/>
      <c r="B30" s="94" t="s">
        <v>33</v>
      </c>
      <c r="C30" s="94"/>
      <c r="D30" s="94"/>
      <c r="E30" s="94"/>
      <c r="F30" s="94"/>
      <c r="G30" s="94"/>
      <c r="H30" s="94"/>
      <c r="I30" s="94"/>
      <c r="J30" s="94"/>
      <c r="K30" s="1"/>
      <c r="L30" s="19"/>
      <c r="M30" s="45"/>
      <c r="N30" s="2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55000000000000004">
      <c r="A31" s="22"/>
      <c r="B31" s="94" t="s">
        <v>34</v>
      </c>
      <c r="C31" s="94"/>
      <c r="D31" s="94"/>
      <c r="E31" s="94"/>
      <c r="F31" s="94"/>
      <c r="G31" s="94"/>
      <c r="H31" s="94"/>
      <c r="I31" s="94"/>
      <c r="J31" s="94"/>
      <c r="K31" s="1"/>
      <c r="L31" s="19"/>
      <c r="M31" s="45"/>
      <c r="N31" s="2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55000000000000004">
      <c r="A32" s="22"/>
      <c r="B32" s="94" t="s">
        <v>35</v>
      </c>
      <c r="C32" s="94"/>
      <c r="D32" s="94"/>
      <c r="E32" s="94"/>
      <c r="F32" s="94"/>
      <c r="G32" s="94"/>
      <c r="H32" s="94"/>
      <c r="I32" s="94"/>
      <c r="J32" s="94"/>
      <c r="K32" s="1"/>
      <c r="L32" s="19"/>
      <c r="M32" s="45"/>
      <c r="N32" s="2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75" x14ac:dyDescent="0.55000000000000004">
      <c r="A33" s="22"/>
      <c r="B33" s="105" t="s">
        <v>36</v>
      </c>
      <c r="C33" s="105"/>
      <c r="D33" s="105"/>
      <c r="E33" s="105"/>
      <c r="F33" s="105"/>
      <c r="G33" s="105"/>
      <c r="H33" s="105"/>
      <c r="I33" s="105"/>
      <c r="J33" s="105"/>
      <c r="K33" s="1"/>
      <c r="L33" s="19"/>
      <c r="M33" s="45"/>
      <c r="N33" s="2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55000000000000004">
      <c r="A34" s="32"/>
      <c r="B34" s="106"/>
      <c r="C34" s="106"/>
      <c r="D34" s="106"/>
      <c r="E34" s="106"/>
      <c r="F34" s="106"/>
      <c r="G34" s="106"/>
      <c r="H34" s="106"/>
      <c r="I34" s="106"/>
      <c r="J34" s="106"/>
      <c r="K34" s="1"/>
      <c r="L34" s="19"/>
      <c r="M34" s="45"/>
      <c r="N34" s="2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55000000000000004">
      <c r="A35" s="32"/>
      <c r="B35" s="107" t="s">
        <v>29</v>
      </c>
      <c r="C35" s="107"/>
      <c r="D35" s="107"/>
      <c r="E35" s="107"/>
      <c r="F35" s="107"/>
      <c r="G35" s="107"/>
      <c r="H35" s="107"/>
      <c r="I35" s="107"/>
      <c r="J35" s="107"/>
      <c r="K35" s="1"/>
      <c r="L35" s="19"/>
      <c r="M35" s="45"/>
      <c r="N35" s="2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55000000000000004">
      <c r="A36" s="32"/>
      <c r="B36" s="108" t="s">
        <v>37</v>
      </c>
      <c r="C36" s="109"/>
      <c r="D36" s="109"/>
      <c r="E36" s="109"/>
      <c r="F36" s="109"/>
      <c r="G36" s="109"/>
      <c r="H36" s="109"/>
      <c r="I36" s="109"/>
      <c r="J36" s="110"/>
      <c r="K36" s="1"/>
      <c r="L36" s="19"/>
      <c r="M36" s="45"/>
      <c r="N36" s="2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55000000000000004">
      <c r="A37" s="32"/>
      <c r="B37" s="104" t="s">
        <v>38</v>
      </c>
      <c r="C37" s="104"/>
      <c r="D37" s="104"/>
      <c r="E37" s="104"/>
      <c r="F37" s="104"/>
      <c r="G37" s="104"/>
      <c r="H37" s="104"/>
      <c r="I37" s="104"/>
      <c r="J37" s="104"/>
      <c r="K37" s="1"/>
      <c r="L37" s="19"/>
      <c r="M37" s="4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55000000000000004">
      <c r="A38" s="32"/>
      <c r="B38" s="104" t="s">
        <v>39</v>
      </c>
      <c r="C38" s="104"/>
      <c r="D38" s="104"/>
      <c r="E38" s="104"/>
      <c r="F38" s="104"/>
      <c r="G38" s="104"/>
      <c r="H38" s="104"/>
      <c r="I38" s="104"/>
      <c r="J38" s="104"/>
      <c r="K38" s="1"/>
      <c r="L38" s="19"/>
      <c r="M38" s="4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55000000000000004">
      <c r="A39" s="32"/>
      <c r="B39" s="55"/>
      <c r="C39" s="56"/>
      <c r="D39" s="56"/>
      <c r="E39" s="1"/>
      <c r="F39" s="1"/>
      <c r="G39" s="1"/>
      <c r="H39" s="1"/>
      <c r="I39" s="1"/>
      <c r="J39" s="1"/>
      <c r="K39" s="1"/>
      <c r="L39" s="19"/>
      <c r="M39" s="4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55000000000000004">
      <c r="A40" s="32"/>
      <c r="B40" s="1"/>
      <c r="C40" s="1"/>
      <c r="D40" s="1"/>
      <c r="E40" s="1"/>
      <c r="F40" s="1"/>
      <c r="G40" s="1"/>
      <c r="H40" s="1"/>
      <c r="I40" s="1"/>
      <c r="J40" s="1"/>
      <c r="K40" s="1"/>
      <c r="L40" s="19"/>
      <c r="M40" s="4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55000000000000004">
      <c r="A41" s="32"/>
      <c r="B41" s="1"/>
      <c r="C41" s="1"/>
      <c r="D41" s="1"/>
      <c r="E41" s="1"/>
      <c r="F41" s="1"/>
      <c r="G41" s="1"/>
      <c r="H41" s="1"/>
      <c r="I41" s="1"/>
      <c r="J41" s="1"/>
      <c r="K41" s="1"/>
      <c r="L41" s="19"/>
      <c r="M41" s="4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55000000000000004">
      <c r="A42" s="32"/>
      <c r="B42" s="1"/>
      <c r="C42" s="1"/>
      <c r="D42" s="1"/>
      <c r="E42" s="1"/>
      <c r="F42" s="1"/>
      <c r="G42" s="1"/>
      <c r="H42" s="1"/>
      <c r="I42" s="1"/>
      <c r="J42" s="1"/>
      <c r="K42" s="1"/>
      <c r="L42" s="19"/>
      <c r="M42" s="4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55000000000000004">
      <c r="A43" s="32"/>
      <c r="B43" s="1"/>
      <c r="C43" s="1"/>
      <c r="D43" s="1"/>
      <c r="E43" s="1"/>
      <c r="F43" s="1"/>
      <c r="G43" s="1"/>
      <c r="H43" s="1"/>
      <c r="I43" s="1"/>
      <c r="J43" s="1"/>
      <c r="K43" s="1"/>
      <c r="L43" s="19"/>
      <c r="M43" s="4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55000000000000004">
      <c r="A44" s="32"/>
      <c r="B44" s="1"/>
      <c r="C44" s="1"/>
      <c r="D44" s="1"/>
      <c r="E44" s="1"/>
      <c r="F44" s="1"/>
      <c r="G44" s="1"/>
      <c r="H44" s="1"/>
      <c r="I44" s="1"/>
      <c r="J44" s="1"/>
      <c r="K44" s="1"/>
      <c r="L44" s="19"/>
      <c r="M44" s="4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 x14ac:dyDescent="0.55000000000000004">
      <c r="A45" s="32"/>
      <c r="B45" s="1"/>
      <c r="C45" s="1"/>
      <c r="D45" s="1"/>
      <c r="E45" s="1"/>
      <c r="F45" s="1"/>
      <c r="G45" s="1"/>
      <c r="H45" s="1"/>
      <c r="I45" s="1"/>
      <c r="J45" s="1"/>
      <c r="K45" s="1"/>
      <c r="L45" s="19"/>
      <c r="M45" s="4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55000000000000004">
      <c r="A46" s="32"/>
      <c r="B46" s="1"/>
      <c r="C46" s="1"/>
      <c r="D46" s="1"/>
      <c r="E46" s="1"/>
      <c r="F46" s="1"/>
      <c r="G46" s="1"/>
      <c r="H46" s="1"/>
      <c r="I46" s="1"/>
      <c r="J46" s="1"/>
      <c r="K46" s="1"/>
      <c r="L46" s="19"/>
      <c r="M46" s="4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55000000000000004">
      <c r="A47" s="32"/>
      <c r="B47" s="1"/>
      <c r="C47" s="1"/>
      <c r="D47" s="1"/>
      <c r="E47" s="1"/>
      <c r="F47" s="1"/>
      <c r="G47" s="1"/>
      <c r="H47" s="1"/>
      <c r="I47" s="1"/>
      <c r="J47" s="1"/>
      <c r="K47" s="1"/>
      <c r="L47" s="19"/>
      <c r="M47" s="4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55000000000000004">
      <c r="A48" s="32"/>
      <c r="B48" s="1"/>
      <c r="C48" s="1"/>
      <c r="D48" s="1"/>
      <c r="E48" s="1"/>
      <c r="F48" s="1"/>
      <c r="G48" s="1"/>
      <c r="H48" s="1"/>
      <c r="I48" s="1"/>
      <c r="J48" s="1"/>
      <c r="K48" s="1"/>
      <c r="L48" s="19"/>
      <c r="M48" s="4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55000000000000004">
      <c r="A49" s="32"/>
      <c r="B49" s="1"/>
      <c r="C49" s="1"/>
      <c r="D49" s="1"/>
      <c r="E49" s="1"/>
      <c r="F49" s="1"/>
      <c r="G49" s="1"/>
      <c r="H49" s="1"/>
      <c r="I49" s="1"/>
      <c r="J49" s="1"/>
      <c r="K49" s="1"/>
      <c r="L49" s="19"/>
      <c r="M49" s="4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55000000000000004">
      <c r="A50" s="32"/>
      <c r="B50" s="1"/>
      <c r="C50" s="1"/>
      <c r="D50" s="1"/>
      <c r="E50" s="1"/>
      <c r="F50" s="1"/>
      <c r="G50" s="1"/>
      <c r="H50" s="1"/>
      <c r="I50" s="1"/>
      <c r="J50" s="1"/>
      <c r="K50" s="1"/>
      <c r="L50" s="19"/>
      <c r="M50" s="4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55000000000000004">
      <c r="A51" s="32"/>
      <c r="B51" s="1"/>
      <c r="C51" s="1"/>
      <c r="D51" s="1"/>
      <c r="E51" s="1"/>
      <c r="F51" s="1"/>
      <c r="G51" s="1"/>
      <c r="H51" s="1"/>
      <c r="I51" s="1"/>
      <c r="J51" s="1"/>
      <c r="K51" s="1"/>
      <c r="L51" s="19"/>
      <c r="M51" s="4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55000000000000004">
      <c r="A52" s="32"/>
      <c r="B52" s="1"/>
      <c r="C52" s="1"/>
      <c r="D52" s="1"/>
      <c r="E52" s="1"/>
      <c r="F52" s="1"/>
      <c r="G52" s="1"/>
      <c r="H52" s="1"/>
      <c r="I52" s="1"/>
      <c r="J52" s="1"/>
      <c r="K52" s="1"/>
      <c r="L52" s="19"/>
      <c r="M52" s="4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55000000000000004">
      <c r="A53" s="32"/>
      <c r="B53" s="1"/>
      <c r="C53" s="1"/>
      <c r="D53" s="1"/>
      <c r="E53" s="1"/>
      <c r="F53" s="1"/>
      <c r="G53" s="1"/>
      <c r="H53" s="1"/>
      <c r="I53" s="1"/>
      <c r="J53" s="1"/>
      <c r="K53" s="1"/>
      <c r="L53" s="19"/>
      <c r="M53" s="4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55000000000000004">
      <c r="A54" s="32"/>
      <c r="B54" s="1"/>
      <c r="C54" s="1"/>
      <c r="D54" s="1"/>
      <c r="E54" s="1"/>
      <c r="F54" s="1"/>
      <c r="G54" s="1"/>
      <c r="H54" s="1"/>
      <c r="I54" s="1"/>
      <c r="J54" s="1"/>
      <c r="K54" s="1"/>
      <c r="L54" s="19"/>
      <c r="M54" s="4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55000000000000004">
      <c r="A55" s="32"/>
      <c r="B55" s="1"/>
      <c r="C55" s="1"/>
      <c r="D55" s="1"/>
      <c r="E55" s="1"/>
      <c r="F55" s="1"/>
      <c r="G55" s="1"/>
      <c r="H55" s="1"/>
      <c r="I55" s="1"/>
      <c r="J55" s="1"/>
      <c r="K55" s="1"/>
      <c r="L55" s="19"/>
      <c r="M55" s="4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55000000000000004">
      <c r="A56" s="32"/>
      <c r="B56" s="1"/>
      <c r="C56" s="1"/>
      <c r="D56" s="1"/>
      <c r="E56" s="1"/>
      <c r="F56" s="1"/>
      <c r="G56" s="1"/>
      <c r="H56" s="1"/>
      <c r="I56" s="1"/>
      <c r="J56" s="1"/>
      <c r="K56" s="1"/>
      <c r="L56" s="19"/>
      <c r="M56" s="4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55000000000000004">
      <c r="A57" s="32"/>
      <c r="B57" s="1"/>
      <c r="C57" s="1"/>
      <c r="D57" s="1"/>
      <c r="E57" s="1"/>
      <c r="F57" s="1"/>
      <c r="G57" s="1"/>
      <c r="H57" s="1"/>
      <c r="I57" s="1"/>
      <c r="J57" s="1"/>
      <c r="K57" s="1"/>
      <c r="L57" s="19"/>
      <c r="M57" s="4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55000000000000004">
      <c r="A58" s="32"/>
      <c r="B58" s="1"/>
      <c r="C58" s="1"/>
      <c r="D58" s="1"/>
      <c r="E58" s="1"/>
      <c r="F58" s="1"/>
      <c r="G58" s="1"/>
      <c r="H58" s="1"/>
      <c r="I58" s="1"/>
      <c r="J58" s="1"/>
      <c r="K58" s="1"/>
      <c r="L58" s="19"/>
      <c r="M58" s="4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55000000000000004">
      <c r="A59" s="32"/>
      <c r="B59" s="1"/>
      <c r="C59" s="1"/>
      <c r="D59" s="1"/>
      <c r="E59" s="1"/>
      <c r="F59" s="1"/>
      <c r="G59" s="1"/>
      <c r="H59" s="1"/>
      <c r="I59" s="1"/>
      <c r="J59" s="1"/>
      <c r="K59" s="1"/>
      <c r="L59" s="19"/>
      <c r="M59" s="4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55000000000000004">
      <c r="A60" s="32"/>
      <c r="B60" s="1"/>
      <c r="C60" s="1"/>
      <c r="D60" s="1"/>
      <c r="E60" s="1"/>
      <c r="F60" s="1"/>
      <c r="G60" s="1"/>
      <c r="H60" s="1"/>
      <c r="I60" s="1"/>
      <c r="J60" s="1"/>
      <c r="K60" s="1"/>
      <c r="L60" s="19"/>
      <c r="M60" s="4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55000000000000004">
      <c r="A61" s="32"/>
      <c r="B61" s="1"/>
      <c r="C61" s="1"/>
      <c r="D61" s="1"/>
      <c r="E61" s="1"/>
      <c r="F61" s="1"/>
      <c r="G61" s="1"/>
      <c r="H61" s="1"/>
      <c r="I61" s="1"/>
      <c r="J61" s="1"/>
      <c r="K61" s="1"/>
      <c r="L61" s="19"/>
      <c r="M61" s="4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55000000000000004">
      <c r="A62" s="32"/>
      <c r="B62" s="1"/>
      <c r="C62" s="1"/>
      <c r="D62" s="1"/>
      <c r="E62" s="1"/>
      <c r="F62" s="1"/>
      <c r="G62" s="1"/>
      <c r="H62" s="1"/>
      <c r="I62" s="1"/>
      <c r="J62" s="1"/>
      <c r="K62" s="1"/>
      <c r="L62" s="19"/>
      <c r="M62" s="4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55000000000000004">
      <c r="A63" s="32"/>
      <c r="B63" s="1"/>
      <c r="C63" s="1"/>
      <c r="D63" s="1"/>
      <c r="E63" s="1"/>
      <c r="F63" s="1"/>
      <c r="G63" s="1"/>
      <c r="H63" s="1"/>
      <c r="I63" s="1"/>
      <c r="J63" s="1"/>
      <c r="K63" s="1"/>
      <c r="L63" s="19"/>
      <c r="M63" s="4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55000000000000004">
      <c r="A64" s="32"/>
      <c r="B64" s="1"/>
      <c r="C64" s="1"/>
      <c r="D64" s="1"/>
      <c r="E64" s="1"/>
      <c r="F64" s="1"/>
      <c r="G64" s="1"/>
      <c r="H64" s="1"/>
      <c r="I64" s="1"/>
      <c r="J64" s="1"/>
      <c r="K64" s="1"/>
      <c r="L64" s="19"/>
      <c r="M64" s="4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55000000000000004">
      <c r="A65" s="32"/>
      <c r="B65" s="1"/>
      <c r="C65" s="1"/>
      <c r="D65" s="1"/>
      <c r="E65" s="1"/>
      <c r="F65" s="1"/>
      <c r="G65" s="1"/>
      <c r="H65" s="1"/>
      <c r="I65" s="1"/>
      <c r="J65" s="1"/>
      <c r="K65" s="1"/>
      <c r="L65" s="19"/>
      <c r="M65" s="4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55000000000000004">
      <c r="A66" s="32"/>
      <c r="B66" s="1"/>
      <c r="C66" s="1"/>
      <c r="D66" s="1"/>
      <c r="E66" s="1"/>
      <c r="F66" s="1"/>
      <c r="G66" s="1"/>
      <c r="H66" s="1"/>
      <c r="I66" s="1"/>
      <c r="J66" s="1"/>
      <c r="K66" s="1"/>
      <c r="L66" s="19"/>
      <c r="M66" s="4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55000000000000004">
      <c r="A67" s="32"/>
      <c r="B67" s="1"/>
      <c r="C67" s="1"/>
      <c r="D67" s="1"/>
      <c r="E67" s="1"/>
      <c r="F67" s="1"/>
      <c r="G67" s="1"/>
      <c r="H67" s="1"/>
      <c r="I67" s="1"/>
      <c r="J67" s="1"/>
      <c r="K67" s="1"/>
      <c r="L67" s="19"/>
      <c r="M67" s="4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55000000000000004">
      <c r="A68" s="32"/>
      <c r="B68" s="1"/>
      <c r="C68" s="1"/>
      <c r="D68" s="1"/>
      <c r="E68" s="1"/>
      <c r="F68" s="1"/>
      <c r="G68" s="1"/>
      <c r="H68" s="1"/>
      <c r="I68" s="1"/>
      <c r="J68" s="1"/>
      <c r="K68" s="1"/>
      <c r="L68" s="19"/>
      <c r="M68" s="4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55000000000000004">
      <c r="A69" s="32"/>
      <c r="B69" s="1"/>
      <c r="C69" s="1"/>
      <c r="D69" s="1"/>
      <c r="E69" s="1"/>
      <c r="F69" s="1"/>
      <c r="G69" s="1"/>
      <c r="H69" s="1"/>
      <c r="I69" s="1"/>
      <c r="J69" s="1"/>
      <c r="K69" s="1"/>
      <c r="L69" s="19"/>
      <c r="M69" s="4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55000000000000004">
      <c r="A70" s="32"/>
      <c r="B70" s="1"/>
      <c r="C70" s="1"/>
      <c r="D70" s="1"/>
      <c r="E70" s="1"/>
      <c r="F70" s="1"/>
      <c r="G70" s="1"/>
      <c r="H70" s="1"/>
      <c r="I70" s="1"/>
      <c r="J70" s="1"/>
      <c r="K70" s="1"/>
      <c r="L70" s="19"/>
      <c r="M70" s="4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55000000000000004">
      <c r="A71" s="32"/>
      <c r="B71" s="1"/>
      <c r="C71" s="1"/>
      <c r="D71" s="1"/>
      <c r="E71" s="1"/>
      <c r="F71" s="1"/>
      <c r="G71" s="1"/>
      <c r="H71" s="1"/>
      <c r="I71" s="1"/>
      <c r="J71" s="1"/>
      <c r="K71" s="1"/>
      <c r="L71" s="19"/>
      <c r="M71" s="4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55000000000000004">
      <c r="A72" s="32"/>
      <c r="B72" s="1"/>
      <c r="C72" s="1"/>
      <c r="D72" s="1"/>
      <c r="E72" s="1"/>
      <c r="F72" s="1"/>
      <c r="G72" s="1"/>
      <c r="H72" s="1"/>
      <c r="I72" s="1"/>
      <c r="J72" s="1"/>
      <c r="K72" s="1"/>
      <c r="L72" s="19"/>
      <c r="M72" s="4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55000000000000004">
      <c r="A73" s="32"/>
      <c r="B73" s="1"/>
      <c r="C73" s="1"/>
      <c r="D73" s="1"/>
      <c r="E73" s="1"/>
      <c r="F73" s="1"/>
      <c r="G73" s="1"/>
      <c r="H73" s="1"/>
      <c r="I73" s="1"/>
      <c r="J73" s="1"/>
      <c r="K73" s="1"/>
      <c r="L73" s="19"/>
      <c r="M73" s="4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55000000000000004">
      <c r="A74" s="32"/>
      <c r="B74" s="1"/>
      <c r="C74" s="1"/>
      <c r="D74" s="1"/>
      <c r="E74" s="1"/>
      <c r="F74" s="1"/>
      <c r="G74" s="1"/>
      <c r="H74" s="1"/>
      <c r="I74" s="1"/>
      <c r="J74" s="1"/>
      <c r="K74" s="1"/>
      <c r="L74" s="19"/>
      <c r="M74" s="4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55000000000000004">
      <c r="A75" s="32"/>
      <c r="B75" s="1"/>
      <c r="C75" s="1"/>
      <c r="D75" s="1"/>
      <c r="E75" s="1"/>
      <c r="F75" s="1"/>
      <c r="G75" s="1"/>
      <c r="H75" s="1"/>
      <c r="I75" s="1"/>
      <c r="J75" s="1"/>
      <c r="K75" s="1"/>
      <c r="L75" s="19"/>
      <c r="M75" s="4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55000000000000004">
      <c r="A76" s="32"/>
      <c r="B76" s="1"/>
      <c r="C76" s="1"/>
      <c r="D76" s="1"/>
      <c r="E76" s="1"/>
      <c r="F76" s="1"/>
      <c r="G76" s="1"/>
      <c r="H76" s="1"/>
      <c r="I76" s="1"/>
      <c r="J76" s="1"/>
      <c r="K76" s="1"/>
      <c r="L76" s="19"/>
      <c r="M76" s="4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55000000000000004">
      <c r="A77" s="32"/>
      <c r="B77" s="1"/>
      <c r="C77" s="1"/>
      <c r="D77" s="1"/>
      <c r="E77" s="1"/>
      <c r="F77" s="1"/>
      <c r="G77" s="1"/>
      <c r="H77" s="1"/>
      <c r="I77" s="1"/>
      <c r="J77" s="1"/>
      <c r="K77" s="1"/>
      <c r="L77" s="19"/>
      <c r="M77" s="4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55000000000000004">
      <c r="A78" s="32"/>
      <c r="B78" s="1"/>
      <c r="C78" s="1"/>
      <c r="D78" s="1"/>
      <c r="E78" s="1"/>
      <c r="F78" s="1"/>
      <c r="G78" s="1"/>
      <c r="H78" s="1"/>
      <c r="I78" s="1"/>
      <c r="J78" s="1"/>
      <c r="K78" s="1"/>
      <c r="L78" s="19"/>
      <c r="M78" s="4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55000000000000004">
      <c r="A79" s="32"/>
      <c r="B79" s="1"/>
      <c r="C79" s="1"/>
      <c r="D79" s="1"/>
      <c r="E79" s="1"/>
      <c r="F79" s="1"/>
      <c r="G79" s="1"/>
      <c r="H79" s="1"/>
      <c r="I79" s="1"/>
      <c r="J79" s="1"/>
      <c r="K79" s="1"/>
      <c r="L79" s="19"/>
      <c r="M79" s="4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55000000000000004">
      <c r="A80" s="32"/>
      <c r="B80" s="1"/>
      <c r="C80" s="1"/>
      <c r="D80" s="1"/>
      <c r="E80" s="1"/>
      <c r="F80" s="1"/>
      <c r="G80" s="1"/>
      <c r="H80" s="1"/>
      <c r="I80" s="1"/>
      <c r="J80" s="1"/>
      <c r="K80" s="1"/>
      <c r="L80" s="19"/>
      <c r="M80" s="4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55000000000000004">
      <c r="A81" s="32"/>
      <c r="B81" s="1"/>
      <c r="C81" s="1"/>
      <c r="D81" s="1"/>
      <c r="E81" s="1"/>
      <c r="F81" s="1"/>
      <c r="G81" s="1"/>
      <c r="H81" s="1"/>
      <c r="I81" s="1"/>
      <c r="J81" s="1"/>
      <c r="K81" s="1"/>
      <c r="L81" s="19"/>
      <c r="M81" s="4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55000000000000004">
      <c r="A82" s="32"/>
      <c r="B82" s="1"/>
      <c r="C82" s="1"/>
      <c r="D82" s="1"/>
      <c r="E82" s="1"/>
      <c r="F82" s="1"/>
      <c r="G82" s="1"/>
      <c r="H82" s="1"/>
      <c r="I82" s="1"/>
      <c r="J82" s="1"/>
      <c r="K82" s="1"/>
      <c r="L82" s="19"/>
      <c r="M82" s="4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55000000000000004">
      <c r="A83" s="32"/>
      <c r="B83" s="1"/>
      <c r="C83" s="1"/>
      <c r="D83" s="1"/>
      <c r="E83" s="1"/>
      <c r="F83" s="1"/>
      <c r="G83" s="1"/>
      <c r="H83" s="1"/>
      <c r="I83" s="1"/>
      <c r="J83" s="1"/>
      <c r="K83" s="1"/>
      <c r="L83" s="19"/>
      <c r="M83" s="4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55000000000000004">
      <c r="A84" s="32"/>
      <c r="B84" s="1"/>
      <c r="C84" s="1"/>
      <c r="D84" s="1"/>
      <c r="E84" s="1"/>
      <c r="F84" s="1"/>
      <c r="G84" s="1"/>
      <c r="H84" s="1"/>
      <c r="I84" s="1"/>
      <c r="J84" s="1"/>
      <c r="K84" s="1"/>
      <c r="L84" s="19"/>
      <c r="M84" s="4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55000000000000004">
      <c r="A85" s="32"/>
      <c r="B85" s="1"/>
      <c r="C85" s="1"/>
      <c r="D85" s="1"/>
      <c r="E85" s="1"/>
      <c r="F85" s="1"/>
      <c r="G85" s="1"/>
      <c r="H85" s="1"/>
      <c r="I85" s="1"/>
      <c r="J85" s="1"/>
      <c r="K85" s="1"/>
      <c r="L85" s="19"/>
      <c r="M85" s="4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55000000000000004">
      <c r="A86" s="32"/>
      <c r="B86" s="1"/>
      <c r="C86" s="1"/>
      <c r="D86" s="1"/>
      <c r="E86" s="1"/>
      <c r="F86" s="1"/>
      <c r="G86" s="1"/>
      <c r="H86" s="1"/>
      <c r="I86" s="1"/>
      <c r="J86" s="1"/>
      <c r="K86" s="1"/>
      <c r="L86" s="19"/>
      <c r="M86" s="4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55000000000000004">
      <c r="A87" s="32"/>
      <c r="B87" s="1"/>
      <c r="C87" s="1"/>
      <c r="D87" s="1"/>
      <c r="E87" s="1"/>
      <c r="F87" s="1"/>
      <c r="G87" s="1"/>
      <c r="H87" s="1"/>
      <c r="I87" s="1"/>
      <c r="J87" s="1"/>
      <c r="K87" s="1"/>
      <c r="L87" s="19"/>
      <c r="M87" s="4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55000000000000004">
      <c r="A88" s="32"/>
      <c r="B88" s="1"/>
      <c r="C88" s="1"/>
      <c r="D88" s="1"/>
      <c r="E88" s="1"/>
      <c r="F88" s="1"/>
      <c r="G88" s="1"/>
      <c r="H88" s="1"/>
      <c r="I88" s="1"/>
      <c r="J88" s="1"/>
      <c r="K88" s="1"/>
      <c r="L88" s="19"/>
      <c r="M88" s="4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55000000000000004">
      <c r="A89" s="32"/>
      <c r="B89" s="1"/>
      <c r="C89" s="1"/>
      <c r="D89" s="1"/>
      <c r="E89" s="1"/>
      <c r="F89" s="1"/>
      <c r="G89" s="1"/>
      <c r="H89" s="1"/>
      <c r="I89" s="1"/>
      <c r="J89" s="1"/>
      <c r="K89" s="1"/>
      <c r="L89" s="19"/>
      <c r="M89" s="4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55000000000000004">
      <c r="A90" s="32"/>
      <c r="B90" s="1"/>
      <c r="C90" s="1"/>
      <c r="D90" s="1"/>
      <c r="E90" s="1"/>
      <c r="F90" s="1"/>
      <c r="G90" s="1"/>
      <c r="H90" s="1"/>
      <c r="I90" s="1"/>
      <c r="J90" s="1"/>
      <c r="K90" s="1"/>
      <c r="L90" s="19"/>
      <c r="M90" s="4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 x14ac:dyDescent="0.55000000000000004">
      <c r="A91" s="32"/>
      <c r="B91" s="1"/>
      <c r="C91" s="1"/>
      <c r="D91" s="1"/>
      <c r="E91" s="1"/>
      <c r="F91" s="1"/>
      <c r="G91" s="1"/>
      <c r="H91" s="1"/>
      <c r="I91" s="1"/>
      <c r="J91" s="1"/>
      <c r="K91" s="1"/>
      <c r="L91" s="19"/>
      <c r="M91" s="4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x14ac:dyDescent="0.55000000000000004">
      <c r="A92" s="32"/>
      <c r="B92" s="1"/>
      <c r="C92" s="1"/>
      <c r="D92" s="1"/>
      <c r="E92" s="1"/>
      <c r="F92" s="1"/>
      <c r="G92" s="1"/>
      <c r="H92" s="1"/>
      <c r="I92" s="1"/>
      <c r="J92" s="1"/>
      <c r="K92" s="1"/>
      <c r="L92" s="19"/>
      <c r="M92" s="4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 x14ac:dyDescent="0.55000000000000004">
      <c r="A93" s="32"/>
      <c r="B93" s="1"/>
      <c r="C93" s="1"/>
      <c r="D93" s="1"/>
      <c r="E93" s="1"/>
      <c r="F93" s="1"/>
      <c r="G93" s="1"/>
      <c r="H93" s="1"/>
      <c r="I93" s="1"/>
      <c r="J93" s="1"/>
      <c r="K93" s="1"/>
      <c r="L93" s="19"/>
      <c r="M93" s="4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 x14ac:dyDescent="0.55000000000000004">
      <c r="A94" s="32"/>
      <c r="B94" s="1"/>
      <c r="C94" s="1"/>
      <c r="D94" s="1"/>
      <c r="E94" s="1"/>
      <c r="F94" s="1"/>
      <c r="G94" s="1"/>
      <c r="H94" s="1"/>
      <c r="I94" s="1"/>
      <c r="J94" s="1"/>
      <c r="K94" s="1"/>
      <c r="L94" s="19"/>
      <c r="M94" s="4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55000000000000004">
      <c r="A95" s="32"/>
      <c r="B95" s="1"/>
      <c r="C95" s="1"/>
      <c r="D95" s="1"/>
      <c r="E95" s="1"/>
      <c r="F95" s="1"/>
      <c r="G95" s="1"/>
      <c r="H95" s="1"/>
      <c r="I95" s="1"/>
      <c r="J95" s="1"/>
      <c r="K95" s="1"/>
      <c r="L95" s="19"/>
      <c r="M95" s="4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55000000000000004">
      <c r="A96" s="32"/>
      <c r="B96" s="1"/>
      <c r="C96" s="1"/>
      <c r="D96" s="1"/>
      <c r="E96" s="1"/>
      <c r="F96" s="1"/>
      <c r="G96" s="1"/>
      <c r="H96" s="1"/>
      <c r="I96" s="1"/>
      <c r="J96" s="1"/>
      <c r="K96" s="1"/>
      <c r="L96" s="19"/>
      <c r="M96" s="4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55000000000000004">
      <c r="A97" s="32"/>
      <c r="B97" s="1"/>
      <c r="C97" s="1"/>
      <c r="D97" s="1"/>
      <c r="E97" s="1"/>
      <c r="F97" s="1"/>
      <c r="G97" s="1"/>
      <c r="H97" s="1"/>
      <c r="I97" s="1"/>
      <c r="J97" s="1"/>
      <c r="K97" s="1"/>
      <c r="L97" s="19"/>
      <c r="M97" s="4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55000000000000004">
      <c r="A98" s="32"/>
      <c r="B98" s="1"/>
      <c r="C98" s="1"/>
      <c r="D98" s="1"/>
      <c r="E98" s="1"/>
      <c r="F98" s="1"/>
      <c r="G98" s="1"/>
      <c r="H98" s="1"/>
      <c r="I98" s="1"/>
      <c r="J98" s="1"/>
      <c r="K98" s="1"/>
      <c r="L98" s="19"/>
      <c r="M98" s="4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55000000000000004">
      <c r="A99" s="32"/>
      <c r="B99" s="1"/>
      <c r="C99" s="1"/>
      <c r="D99" s="1"/>
      <c r="E99" s="1"/>
      <c r="F99" s="1"/>
      <c r="G99" s="1"/>
      <c r="H99" s="1"/>
      <c r="I99" s="1"/>
      <c r="J99" s="1"/>
      <c r="K99" s="1"/>
      <c r="L99" s="19"/>
      <c r="M99" s="4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 x14ac:dyDescent="0.55000000000000004">
      <c r="A100" s="3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9"/>
      <c r="M100" s="4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55000000000000004">
      <c r="A101" s="3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9"/>
      <c r="M101" s="4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55000000000000004">
      <c r="A102" s="3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9"/>
      <c r="M102" s="4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55000000000000004">
      <c r="A103" s="3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9"/>
      <c r="M103" s="4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55000000000000004">
      <c r="A104" s="3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9"/>
      <c r="M104" s="4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55000000000000004">
      <c r="A105" s="3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9"/>
      <c r="M105" s="4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55000000000000004">
      <c r="A106" s="3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9"/>
      <c r="M106" s="4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55000000000000004">
      <c r="A107" s="3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9"/>
      <c r="M107" s="4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55000000000000004">
      <c r="A108" s="3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9"/>
      <c r="M108" s="4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55000000000000004">
      <c r="A109" s="3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9"/>
      <c r="M109" s="4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55000000000000004">
      <c r="A110" s="3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9"/>
      <c r="M110" s="4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55000000000000004">
      <c r="A111" s="3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9"/>
      <c r="M111" s="4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55000000000000004">
      <c r="A112" s="3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9"/>
      <c r="M112" s="4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55000000000000004">
      <c r="A113" s="3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9"/>
      <c r="M113" s="4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55000000000000004">
      <c r="A114" s="3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9"/>
      <c r="M114" s="4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55000000000000004">
      <c r="A115" s="3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9"/>
      <c r="M115" s="4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55000000000000004">
      <c r="A116" s="3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9"/>
      <c r="M116" s="4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55000000000000004">
      <c r="A117" s="3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9"/>
      <c r="M117" s="4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55000000000000004">
      <c r="A118" s="3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9"/>
      <c r="M118" s="4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 x14ac:dyDescent="0.55000000000000004">
      <c r="A119" s="3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9"/>
      <c r="M119" s="4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 x14ac:dyDescent="0.55000000000000004">
      <c r="A120" s="3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9"/>
      <c r="M120" s="4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 x14ac:dyDescent="0.55000000000000004">
      <c r="A121" s="3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9"/>
      <c r="M121" s="4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 x14ac:dyDescent="0.55000000000000004">
      <c r="A122" s="3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9"/>
      <c r="M122" s="4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 x14ac:dyDescent="0.55000000000000004">
      <c r="A123" s="3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9"/>
      <c r="M123" s="4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55000000000000004">
      <c r="A124" s="3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9"/>
      <c r="M124" s="4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55000000000000004">
      <c r="A125" s="3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9"/>
      <c r="M125" s="4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 x14ac:dyDescent="0.55000000000000004">
      <c r="A126" s="3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9"/>
      <c r="M126" s="4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 x14ac:dyDescent="0.55000000000000004">
      <c r="A127" s="3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9"/>
      <c r="M127" s="4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 x14ac:dyDescent="0.55000000000000004">
      <c r="A128" s="3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9"/>
      <c r="M128" s="4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 x14ac:dyDescent="0.55000000000000004">
      <c r="A129" s="3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9"/>
      <c r="M129" s="4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 x14ac:dyDescent="0.55000000000000004">
      <c r="A130" s="3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9"/>
      <c r="M130" s="4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 x14ac:dyDescent="0.55000000000000004">
      <c r="A131" s="3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9"/>
      <c r="M131" s="4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 x14ac:dyDescent="0.55000000000000004">
      <c r="A132" s="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9"/>
      <c r="M132" s="4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 x14ac:dyDescent="0.55000000000000004">
      <c r="A133" s="3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9"/>
      <c r="M133" s="4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 x14ac:dyDescent="0.55000000000000004">
      <c r="A134" s="3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9"/>
      <c r="M134" s="4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 x14ac:dyDescent="0.55000000000000004">
      <c r="A135" s="3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9"/>
      <c r="M135" s="4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 x14ac:dyDescent="0.55000000000000004">
      <c r="A136" s="3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9"/>
      <c r="M136" s="4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 x14ac:dyDescent="0.55000000000000004">
      <c r="A137" s="3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9"/>
      <c r="M137" s="4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 x14ac:dyDescent="0.55000000000000004">
      <c r="A138" s="3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9"/>
      <c r="M138" s="4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 x14ac:dyDescent="0.55000000000000004">
      <c r="A139" s="3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9"/>
      <c r="M139" s="4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 x14ac:dyDescent="0.55000000000000004">
      <c r="A140" s="3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9"/>
      <c r="M140" s="4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 x14ac:dyDescent="0.55000000000000004">
      <c r="A141" s="3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9"/>
      <c r="M141" s="4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 x14ac:dyDescent="0.55000000000000004">
      <c r="A142" s="3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9"/>
      <c r="M142" s="4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 x14ac:dyDescent="0.55000000000000004">
      <c r="A143" s="3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9"/>
      <c r="M143" s="4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 x14ac:dyDescent="0.55000000000000004">
      <c r="A144" s="3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9"/>
      <c r="M144" s="4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 x14ac:dyDescent="0.55000000000000004">
      <c r="A145" s="3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9"/>
      <c r="M145" s="4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 x14ac:dyDescent="0.55000000000000004">
      <c r="A146" s="3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9"/>
      <c r="M146" s="4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 x14ac:dyDescent="0.55000000000000004">
      <c r="A147" s="3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9"/>
      <c r="M147" s="4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 x14ac:dyDescent="0.55000000000000004">
      <c r="A148" s="3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9"/>
      <c r="M148" s="4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 x14ac:dyDescent="0.55000000000000004">
      <c r="A149" s="3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9"/>
      <c r="M149" s="4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 x14ac:dyDescent="0.55000000000000004">
      <c r="A150" s="3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9"/>
      <c r="M150" s="4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 x14ac:dyDescent="0.55000000000000004">
      <c r="A151" s="3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9"/>
      <c r="M151" s="4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 x14ac:dyDescent="0.55000000000000004">
      <c r="A152" s="3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9"/>
      <c r="M152" s="4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 x14ac:dyDescent="0.55000000000000004">
      <c r="A153" s="3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9"/>
      <c r="M153" s="4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 x14ac:dyDescent="0.55000000000000004">
      <c r="A154" s="3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9"/>
      <c r="M154" s="4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 x14ac:dyDescent="0.55000000000000004">
      <c r="A155" s="3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9"/>
      <c r="M155" s="4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 x14ac:dyDescent="0.55000000000000004">
      <c r="A156" s="3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9"/>
      <c r="M156" s="4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 x14ac:dyDescent="0.55000000000000004">
      <c r="A157" s="3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9"/>
      <c r="M157" s="4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 x14ac:dyDescent="0.55000000000000004">
      <c r="A158" s="3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9"/>
      <c r="M158" s="4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 x14ac:dyDescent="0.55000000000000004">
      <c r="A159" s="3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9"/>
      <c r="M159" s="4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 x14ac:dyDescent="0.55000000000000004">
      <c r="A160" s="3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9"/>
      <c r="M160" s="4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 x14ac:dyDescent="0.55000000000000004">
      <c r="A161" s="3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9"/>
      <c r="M161" s="4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 x14ac:dyDescent="0.55000000000000004">
      <c r="A162" s="3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9"/>
      <c r="M162" s="4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 x14ac:dyDescent="0.55000000000000004">
      <c r="A163" s="3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9"/>
      <c r="M163" s="4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 x14ac:dyDescent="0.55000000000000004">
      <c r="A164" s="3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9"/>
      <c r="M164" s="4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 x14ac:dyDescent="0.55000000000000004">
      <c r="A165" s="3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9"/>
      <c r="M165" s="4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 x14ac:dyDescent="0.55000000000000004">
      <c r="A166" s="3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9"/>
      <c r="M166" s="4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55000000000000004">
      <c r="A167" s="3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9"/>
      <c r="M167" s="4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 x14ac:dyDescent="0.55000000000000004">
      <c r="A168" s="3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9"/>
      <c r="M168" s="4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 x14ac:dyDescent="0.55000000000000004">
      <c r="A169" s="3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9"/>
      <c r="M169" s="4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 x14ac:dyDescent="0.55000000000000004">
      <c r="A170" s="3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9"/>
      <c r="M170" s="4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 x14ac:dyDescent="0.55000000000000004">
      <c r="A171" s="3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9"/>
      <c r="M171" s="4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 x14ac:dyDescent="0.55000000000000004">
      <c r="A172" s="3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9"/>
      <c r="M172" s="4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 x14ac:dyDescent="0.55000000000000004">
      <c r="A173" s="3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9"/>
      <c r="M173" s="4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 x14ac:dyDescent="0.55000000000000004">
      <c r="A174" s="3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9"/>
      <c r="M174" s="4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 x14ac:dyDescent="0.55000000000000004">
      <c r="A175" s="3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9"/>
      <c r="M175" s="4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 x14ac:dyDescent="0.55000000000000004">
      <c r="A176" s="3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9"/>
      <c r="M176" s="4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 x14ac:dyDescent="0.55000000000000004">
      <c r="A177" s="3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9"/>
      <c r="M177" s="4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 x14ac:dyDescent="0.55000000000000004">
      <c r="A178" s="3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9"/>
      <c r="M178" s="4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 x14ac:dyDescent="0.55000000000000004">
      <c r="A179" s="3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9"/>
      <c r="M179" s="4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 x14ac:dyDescent="0.55000000000000004">
      <c r="A180" s="3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9"/>
      <c r="M180" s="4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 x14ac:dyDescent="0.55000000000000004">
      <c r="A181" s="3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9"/>
      <c r="M181" s="4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 x14ac:dyDescent="0.55000000000000004">
      <c r="A182" s="3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9"/>
      <c r="M182" s="4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 x14ac:dyDescent="0.55000000000000004">
      <c r="A183" s="3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9"/>
      <c r="M183" s="4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 x14ac:dyDescent="0.55000000000000004">
      <c r="A184" s="3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9"/>
      <c r="M184" s="4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 x14ac:dyDescent="0.55000000000000004">
      <c r="A185" s="3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9"/>
      <c r="M185" s="4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 x14ac:dyDescent="0.55000000000000004">
      <c r="A186" s="3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9"/>
      <c r="M186" s="4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 x14ac:dyDescent="0.55000000000000004">
      <c r="A187" s="3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9"/>
      <c r="M187" s="4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 x14ac:dyDescent="0.55000000000000004">
      <c r="A188" s="3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9"/>
      <c r="M188" s="4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 x14ac:dyDescent="0.55000000000000004">
      <c r="A189" s="3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9"/>
      <c r="M189" s="4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 x14ac:dyDescent="0.55000000000000004">
      <c r="A190" s="3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9"/>
      <c r="M190" s="4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 x14ac:dyDescent="0.55000000000000004">
      <c r="A191" s="3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9"/>
      <c r="M191" s="4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 x14ac:dyDescent="0.55000000000000004">
      <c r="A192" s="3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9"/>
      <c r="M192" s="4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 x14ac:dyDescent="0.55000000000000004">
      <c r="A193" s="3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9"/>
      <c r="M193" s="4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 x14ac:dyDescent="0.55000000000000004">
      <c r="A194" s="3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9"/>
      <c r="M194" s="4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 x14ac:dyDescent="0.55000000000000004">
      <c r="A195" s="3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9"/>
      <c r="M195" s="4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 x14ac:dyDescent="0.55000000000000004">
      <c r="A196" s="3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9"/>
      <c r="M196" s="4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 x14ac:dyDescent="0.55000000000000004">
      <c r="A197" s="3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9"/>
      <c r="M197" s="4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 x14ac:dyDescent="0.55000000000000004">
      <c r="A198" s="3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9"/>
      <c r="M198" s="4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 x14ac:dyDescent="0.55000000000000004">
      <c r="A199" s="3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9"/>
      <c r="M199" s="4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 x14ac:dyDescent="0.55000000000000004">
      <c r="A200" s="3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9"/>
      <c r="M200" s="4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 x14ac:dyDescent="0.55000000000000004">
      <c r="A201" s="3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9"/>
      <c r="M201" s="4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 x14ac:dyDescent="0.55000000000000004">
      <c r="A202" s="3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9"/>
      <c r="M202" s="4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 x14ac:dyDescent="0.55000000000000004">
      <c r="A203" s="3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9"/>
      <c r="M203" s="4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 x14ac:dyDescent="0.55000000000000004">
      <c r="A204" s="3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9"/>
      <c r="M204" s="4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 x14ac:dyDescent="0.55000000000000004">
      <c r="A205" s="3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9"/>
      <c r="M205" s="4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 x14ac:dyDescent="0.55000000000000004">
      <c r="A206" s="3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9"/>
      <c r="M206" s="4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 x14ac:dyDescent="0.55000000000000004">
      <c r="A207" s="3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9"/>
      <c r="M207" s="4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 x14ac:dyDescent="0.55000000000000004">
      <c r="A208" s="3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9"/>
      <c r="M208" s="4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 x14ac:dyDescent="0.55000000000000004">
      <c r="A209" s="3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9"/>
      <c r="M209" s="4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 x14ac:dyDescent="0.55000000000000004">
      <c r="A210" s="3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9"/>
      <c r="M210" s="4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 x14ac:dyDescent="0.55000000000000004">
      <c r="A211" s="3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9"/>
      <c r="M211" s="4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 x14ac:dyDescent="0.55000000000000004">
      <c r="A212" s="3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9"/>
      <c r="M212" s="4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 x14ac:dyDescent="0.55000000000000004">
      <c r="A213" s="3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9"/>
      <c r="M213" s="4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 x14ac:dyDescent="0.55000000000000004">
      <c r="A214" s="3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9"/>
      <c r="M214" s="4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 x14ac:dyDescent="0.55000000000000004">
      <c r="A215" s="3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9"/>
      <c r="M215" s="4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 x14ac:dyDescent="0.55000000000000004">
      <c r="A216" s="3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9"/>
      <c r="M216" s="4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 x14ac:dyDescent="0.55000000000000004">
      <c r="A217" s="3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9"/>
      <c r="M217" s="4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 x14ac:dyDescent="0.55000000000000004">
      <c r="A218" s="3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9"/>
      <c r="M218" s="4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 x14ac:dyDescent="0.55000000000000004">
      <c r="A219" s="3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9"/>
      <c r="M219" s="4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 x14ac:dyDescent="0.55000000000000004">
      <c r="A220" s="3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9"/>
      <c r="M220" s="4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55000000000000004">
      <c r="A221" s="3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9"/>
      <c r="M221" s="4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 x14ac:dyDescent="0.55000000000000004">
      <c r="A222" s="3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9"/>
      <c r="M222" s="4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 x14ac:dyDescent="0.55000000000000004">
      <c r="A223" s="3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9"/>
      <c r="M223" s="4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 x14ac:dyDescent="0.55000000000000004">
      <c r="A224" s="3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9"/>
      <c r="M224" s="4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 x14ac:dyDescent="0.55000000000000004">
      <c r="A225" s="3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9"/>
      <c r="M225" s="4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 x14ac:dyDescent="0.55000000000000004">
      <c r="A226" s="3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9"/>
      <c r="M226" s="4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 x14ac:dyDescent="0.55000000000000004">
      <c r="A227" s="3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9"/>
      <c r="M227" s="4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 x14ac:dyDescent="0.55000000000000004">
      <c r="A228" s="3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9"/>
      <c r="M228" s="4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 x14ac:dyDescent="0.55000000000000004">
      <c r="A229" s="3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9"/>
      <c r="M229" s="4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 x14ac:dyDescent="0.55000000000000004">
      <c r="A230" s="3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9"/>
      <c r="M230" s="4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 x14ac:dyDescent="0.55000000000000004">
      <c r="A231" s="3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9"/>
      <c r="M231" s="4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 x14ac:dyDescent="0.55000000000000004">
      <c r="A232" s="3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9"/>
      <c r="M232" s="4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 x14ac:dyDescent="0.55000000000000004">
      <c r="A233" s="3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9"/>
      <c r="M233" s="4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 x14ac:dyDescent="0.55000000000000004">
      <c r="A234" s="3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9"/>
      <c r="M234" s="4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 x14ac:dyDescent="0.55000000000000004">
      <c r="A235" s="3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9"/>
      <c r="M235" s="4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 x14ac:dyDescent="0.55000000000000004">
      <c r="A236" s="3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9"/>
      <c r="M236" s="4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 x14ac:dyDescent="0.55000000000000004">
      <c r="A237" s="3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9"/>
      <c r="M237" s="4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55000000000000004">
      <c r="A238" s="3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9"/>
      <c r="M238" s="4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 x14ac:dyDescent="0.55000000000000004">
      <c r="A239" s="3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9"/>
      <c r="M239" s="4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 x14ac:dyDescent="0.55000000000000004">
      <c r="A240" s="3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9"/>
      <c r="M240" s="4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 x14ac:dyDescent="0.55000000000000004">
      <c r="A241" s="3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9"/>
      <c r="M241" s="4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 x14ac:dyDescent="0.55000000000000004">
      <c r="A242" s="3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9"/>
      <c r="M242" s="4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 x14ac:dyDescent="0.55000000000000004">
      <c r="A243" s="3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9"/>
      <c r="M243" s="4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55000000000000004">
      <c r="A244" s="3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9"/>
      <c r="M244" s="4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 x14ac:dyDescent="0.55000000000000004">
      <c r="A245" s="3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9"/>
      <c r="M245" s="4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 x14ac:dyDescent="0.55000000000000004">
      <c r="A246" s="3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9"/>
      <c r="M246" s="4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 x14ac:dyDescent="0.55000000000000004">
      <c r="A247" s="3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9"/>
      <c r="M247" s="4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 x14ac:dyDescent="0.55000000000000004">
      <c r="A248" s="3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9"/>
      <c r="M248" s="4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 x14ac:dyDescent="0.55000000000000004">
      <c r="A249" s="3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9"/>
      <c r="M249" s="4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 x14ac:dyDescent="0.55000000000000004">
      <c r="A250" s="3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9"/>
      <c r="M250" s="4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 x14ac:dyDescent="0.55000000000000004">
      <c r="A251" s="3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9"/>
      <c r="M251" s="4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 x14ac:dyDescent="0.55000000000000004">
      <c r="A252" s="3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9"/>
      <c r="M252" s="4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 x14ac:dyDescent="0.55000000000000004">
      <c r="A253" s="3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9"/>
      <c r="M253" s="4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55000000000000004">
      <c r="A254" s="3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9"/>
      <c r="M254" s="4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 x14ac:dyDescent="0.55000000000000004">
      <c r="A255" s="3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9"/>
      <c r="M255" s="4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55000000000000004">
      <c r="A256" s="3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9"/>
      <c r="M256" s="4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 x14ac:dyDescent="0.55000000000000004">
      <c r="A257" s="3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9"/>
      <c r="M257" s="4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 x14ac:dyDescent="0.55000000000000004">
      <c r="A258" s="3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9"/>
      <c r="M258" s="4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 x14ac:dyDescent="0.55000000000000004">
      <c r="A259" s="3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9"/>
      <c r="M259" s="4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55000000000000004">
      <c r="A260" s="3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9"/>
      <c r="M260" s="4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55000000000000004">
      <c r="A261" s="3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9"/>
      <c r="M261" s="4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 x14ac:dyDescent="0.55000000000000004">
      <c r="A262" s="3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9"/>
      <c r="M262" s="4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55000000000000004">
      <c r="A263" s="3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9"/>
      <c r="M263" s="4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 x14ac:dyDescent="0.55000000000000004">
      <c r="A264" s="3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9"/>
      <c r="M264" s="4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 x14ac:dyDescent="0.55000000000000004">
      <c r="A265" s="3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9"/>
      <c r="M265" s="4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 x14ac:dyDescent="0.55000000000000004">
      <c r="A266" s="3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9"/>
      <c r="M266" s="4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 x14ac:dyDescent="0.55000000000000004">
      <c r="A267" s="3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9"/>
      <c r="M267" s="4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 x14ac:dyDescent="0.55000000000000004">
      <c r="A268" s="3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9"/>
      <c r="M268" s="4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 x14ac:dyDescent="0.55000000000000004">
      <c r="A269" s="3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9"/>
      <c r="M269" s="4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 x14ac:dyDescent="0.55000000000000004">
      <c r="A270" s="3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9"/>
      <c r="M270" s="4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55000000000000004">
      <c r="A271" s="3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9"/>
      <c r="M271" s="4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55000000000000004">
      <c r="A272" s="3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9"/>
      <c r="M272" s="4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55000000000000004">
      <c r="A273" s="3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9"/>
      <c r="M273" s="4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55000000000000004">
      <c r="A274" s="3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9"/>
      <c r="M274" s="4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 x14ac:dyDescent="0.55000000000000004">
      <c r="A275" s="3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9"/>
      <c r="M275" s="4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 x14ac:dyDescent="0.55000000000000004">
      <c r="A276" s="3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9"/>
      <c r="M276" s="4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 x14ac:dyDescent="0.55000000000000004">
      <c r="A277" s="3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9"/>
      <c r="M277" s="4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55000000000000004">
      <c r="A278" s="3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9"/>
      <c r="M278" s="4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55000000000000004">
      <c r="A279" s="3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9"/>
      <c r="M279" s="4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55000000000000004">
      <c r="A280" s="3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9"/>
      <c r="M280" s="4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55000000000000004">
      <c r="A281" s="3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9"/>
      <c r="M281" s="4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55000000000000004">
      <c r="A282" s="3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9"/>
      <c r="M282" s="4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55000000000000004">
      <c r="A283" s="3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9"/>
      <c r="M283" s="4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55000000000000004">
      <c r="A284" s="3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9"/>
      <c r="M284" s="4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55000000000000004">
      <c r="A285" s="3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9"/>
      <c r="M285" s="4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55000000000000004">
      <c r="A286" s="3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9"/>
      <c r="M286" s="4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55000000000000004">
      <c r="A287" s="3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9"/>
      <c r="M287" s="4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55000000000000004">
      <c r="A288" s="3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9"/>
      <c r="M288" s="4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55000000000000004">
      <c r="A289" s="3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9"/>
      <c r="M289" s="4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55000000000000004">
      <c r="A290" s="3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9"/>
      <c r="M290" s="4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55000000000000004">
      <c r="A291" s="3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9"/>
      <c r="M291" s="4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55000000000000004">
      <c r="A292" s="3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9"/>
      <c r="M292" s="4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55000000000000004">
      <c r="A293" s="3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9"/>
      <c r="M293" s="4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55000000000000004">
      <c r="A294" s="3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9"/>
      <c r="M294" s="4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55000000000000004">
      <c r="A295" s="3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9"/>
      <c r="M295" s="4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55000000000000004">
      <c r="A296" s="3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9"/>
      <c r="M296" s="4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55000000000000004">
      <c r="A297" s="3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9"/>
      <c r="M297" s="4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55000000000000004">
      <c r="A298" s="3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9"/>
      <c r="M298" s="4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55000000000000004">
      <c r="A299" s="3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9"/>
      <c r="M299" s="4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55000000000000004">
      <c r="A300" s="3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9"/>
      <c r="M300" s="4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55000000000000004">
      <c r="A301" s="3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9"/>
      <c r="M301" s="4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55000000000000004">
      <c r="A302" s="3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9"/>
      <c r="M302" s="4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55000000000000004">
      <c r="A303" s="3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9"/>
      <c r="M303" s="4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55000000000000004">
      <c r="A304" s="3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9"/>
      <c r="M304" s="4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55000000000000004">
      <c r="A305" s="3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9"/>
      <c r="M305" s="4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55000000000000004">
      <c r="A306" s="3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9"/>
      <c r="M306" s="4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55000000000000004">
      <c r="A307" s="3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9"/>
      <c r="M307" s="4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55000000000000004">
      <c r="A308" s="3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9"/>
      <c r="M308" s="4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55000000000000004">
      <c r="A309" s="3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9"/>
      <c r="M309" s="4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55000000000000004">
      <c r="A310" s="3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9"/>
      <c r="M310" s="4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55000000000000004">
      <c r="A311" s="3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9"/>
      <c r="M311" s="4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55000000000000004">
      <c r="A312" s="3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9"/>
      <c r="M312" s="4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55000000000000004">
      <c r="A313" s="3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9"/>
      <c r="M313" s="4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55000000000000004">
      <c r="A314" s="3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9"/>
      <c r="M314" s="4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55000000000000004">
      <c r="A315" s="3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9"/>
      <c r="M315" s="4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55000000000000004">
      <c r="A316" s="3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9"/>
      <c r="M316" s="4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55000000000000004">
      <c r="A317" s="3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9"/>
      <c r="M317" s="4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55000000000000004">
      <c r="A318" s="3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9"/>
      <c r="M318" s="4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55000000000000004">
      <c r="A319" s="3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9"/>
      <c r="M319" s="4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55000000000000004">
      <c r="A320" s="3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9"/>
      <c r="M320" s="4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55000000000000004">
      <c r="A321" s="3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9"/>
      <c r="M321" s="4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55000000000000004">
      <c r="A322" s="3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9"/>
      <c r="M322" s="4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55000000000000004">
      <c r="A323" s="3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9"/>
      <c r="M323" s="4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55000000000000004">
      <c r="A324" s="3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9"/>
      <c r="M324" s="4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55000000000000004">
      <c r="A325" s="3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9"/>
      <c r="M325" s="4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55000000000000004">
      <c r="A326" s="3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9"/>
      <c r="M326" s="4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55000000000000004">
      <c r="A327" s="3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9"/>
      <c r="M327" s="4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55000000000000004">
      <c r="A328" s="3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9"/>
      <c r="M328" s="4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55000000000000004">
      <c r="A329" s="3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9"/>
      <c r="M329" s="4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55000000000000004">
      <c r="A330" s="3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9"/>
      <c r="M330" s="4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55000000000000004">
      <c r="A331" s="3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9"/>
      <c r="M331" s="4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55000000000000004">
      <c r="A332" s="3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9"/>
      <c r="M332" s="4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55000000000000004">
      <c r="A333" s="3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9"/>
      <c r="M333" s="4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55000000000000004">
      <c r="A334" s="3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9"/>
      <c r="M334" s="4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55000000000000004">
      <c r="A335" s="3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9"/>
      <c r="M335" s="4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55000000000000004">
      <c r="A336" s="3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9"/>
      <c r="M336" s="4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55000000000000004">
      <c r="A337" s="3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9"/>
      <c r="M337" s="4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55000000000000004">
      <c r="A338" s="3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9"/>
      <c r="M338" s="4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55000000000000004">
      <c r="A339" s="3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9"/>
      <c r="M339" s="4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55000000000000004">
      <c r="A340" s="3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9"/>
      <c r="M340" s="4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55000000000000004">
      <c r="A341" s="3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9"/>
      <c r="M341" s="4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55000000000000004">
      <c r="A342" s="3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9"/>
      <c r="M342" s="4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55000000000000004">
      <c r="A343" s="3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9"/>
      <c r="M343" s="4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55000000000000004">
      <c r="A344" s="3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9"/>
      <c r="M344" s="4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55000000000000004">
      <c r="A345" s="3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9"/>
      <c r="M345" s="4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55000000000000004">
      <c r="A346" s="3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9"/>
      <c r="M346" s="4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55000000000000004">
      <c r="A347" s="3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9"/>
      <c r="M347" s="4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55000000000000004">
      <c r="A348" s="3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9"/>
      <c r="M348" s="4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55000000000000004">
      <c r="A349" s="3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9"/>
      <c r="M349" s="4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55000000000000004">
      <c r="A350" s="3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9"/>
      <c r="M350" s="4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55000000000000004">
      <c r="A351" s="3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9"/>
      <c r="M351" s="4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55000000000000004">
      <c r="A352" s="3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9"/>
      <c r="M352" s="4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55000000000000004">
      <c r="A353" s="3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9"/>
      <c r="M353" s="4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55000000000000004">
      <c r="A354" s="3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9"/>
      <c r="M354" s="4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55000000000000004">
      <c r="A355" s="3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9"/>
      <c r="M355" s="4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55000000000000004">
      <c r="A356" s="3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9"/>
      <c r="M356" s="4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55000000000000004">
      <c r="A357" s="3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9"/>
      <c r="M357" s="4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55000000000000004">
      <c r="A358" s="3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9"/>
      <c r="M358" s="4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55000000000000004">
      <c r="A359" s="3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9"/>
      <c r="M359" s="4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55000000000000004">
      <c r="A360" s="3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9"/>
      <c r="M360" s="4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55000000000000004">
      <c r="A361" s="3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9"/>
      <c r="M361" s="4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55000000000000004">
      <c r="A362" s="3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9"/>
      <c r="M362" s="4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55000000000000004">
      <c r="A363" s="3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9"/>
      <c r="M363" s="4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55000000000000004">
      <c r="A364" s="3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9"/>
      <c r="M364" s="4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55000000000000004">
      <c r="A365" s="3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9"/>
      <c r="M365" s="4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55000000000000004">
      <c r="A366" s="3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9"/>
      <c r="M366" s="4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55000000000000004">
      <c r="A367" s="3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9"/>
      <c r="M367" s="4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55000000000000004">
      <c r="A368" s="3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9"/>
      <c r="M368" s="4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55000000000000004">
      <c r="A369" s="3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9"/>
      <c r="M369" s="4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55000000000000004">
      <c r="A370" s="3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9"/>
      <c r="M370" s="4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55000000000000004">
      <c r="A371" s="3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9"/>
      <c r="M371" s="4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55000000000000004">
      <c r="A372" s="3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9"/>
      <c r="M372" s="4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55000000000000004">
      <c r="A373" s="3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9"/>
      <c r="M373" s="4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55000000000000004">
      <c r="A374" s="3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9"/>
      <c r="M374" s="4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55000000000000004">
      <c r="A375" s="3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9"/>
      <c r="M375" s="4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55000000000000004">
      <c r="A376" s="3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9"/>
      <c r="M376" s="4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55000000000000004">
      <c r="A377" s="3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9"/>
      <c r="M377" s="4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55000000000000004">
      <c r="A378" s="3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9"/>
      <c r="M378" s="4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55000000000000004">
      <c r="A379" s="3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9"/>
      <c r="M379" s="4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55000000000000004">
      <c r="A380" s="3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9"/>
      <c r="M380" s="4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55000000000000004">
      <c r="A381" s="3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9"/>
      <c r="M381" s="4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55000000000000004">
      <c r="A382" s="3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9"/>
      <c r="M382" s="4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55000000000000004">
      <c r="A383" s="3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9"/>
      <c r="M383" s="4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55000000000000004">
      <c r="A384" s="3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9"/>
      <c r="M384" s="4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55000000000000004">
      <c r="A385" s="3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9"/>
      <c r="M385" s="4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55000000000000004">
      <c r="A386" s="3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9"/>
      <c r="M386" s="4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55000000000000004">
      <c r="A387" s="3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9"/>
      <c r="M387" s="4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55000000000000004">
      <c r="A388" s="3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9"/>
      <c r="M388" s="4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55000000000000004">
      <c r="A389" s="3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9"/>
      <c r="M389" s="4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55000000000000004">
      <c r="A390" s="3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9"/>
      <c r="M390" s="4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55000000000000004">
      <c r="A391" s="3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9"/>
      <c r="M391" s="4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55000000000000004">
      <c r="A392" s="3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9"/>
      <c r="M392" s="4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55000000000000004">
      <c r="A393" s="3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9"/>
      <c r="M393" s="4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55000000000000004">
      <c r="A394" s="3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9"/>
      <c r="M394" s="4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55000000000000004">
      <c r="A395" s="3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9"/>
      <c r="M395" s="4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55000000000000004">
      <c r="A396" s="3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9"/>
      <c r="M396" s="4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55000000000000004">
      <c r="A397" s="3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9"/>
      <c r="M397" s="4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55000000000000004">
      <c r="A398" s="3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9"/>
      <c r="M398" s="4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55000000000000004">
      <c r="A399" s="3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9"/>
      <c r="M399" s="4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55000000000000004">
      <c r="A400" s="3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9"/>
      <c r="M400" s="4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55000000000000004">
      <c r="A401" s="3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9"/>
      <c r="M401" s="4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55000000000000004">
      <c r="A402" s="3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9"/>
      <c r="M402" s="4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55000000000000004">
      <c r="A403" s="3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9"/>
      <c r="M403" s="4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55000000000000004">
      <c r="A404" s="3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9"/>
      <c r="M404" s="4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55000000000000004">
      <c r="A405" s="3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9"/>
      <c r="M405" s="4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55000000000000004">
      <c r="A406" s="3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9"/>
      <c r="M406" s="4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55000000000000004">
      <c r="A407" s="3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9"/>
      <c r="M407" s="4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55000000000000004">
      <c r="A408" s="3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9"/>
      <c r="M408" s="4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55000000000000004">
      <c r="A409" s="3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9"/>
      <c r="M409" s="4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55000000000000004">
      <c r="A410" s="3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9"/>
      <c r="M410" s="4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55000000000000004">
      <c r="A411" s="3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9"/>
      <c r="M411" s="4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55000000000000004">
      <c r="A412" s="3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9"/>
      <c r="M412" s="4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55000000000000004">
      <c r="A413" s="3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9"/>
      <c r="M413" s="4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55000000000000004">
      <c r="A414" s="3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9"/>
      <c r="M414" s="4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55000000000000004">
      <c r="A415" s="3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9"/>
      <c r="M415" s="4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55000000000000004">
      <c r="A416" s="3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9"/>
      <c r="M416" s="4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55000000000000004">
      <c r="A417" s="3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9"/>
      <c r="M417" s="4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 x14ac:dyDescent="0.55000000000000004">
      <c r="A418" s="3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9"/>
      <c r="M418" s="4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 x14ac:dyDescent="0.55000000000000004">
      <c r="A419" s="3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9"/>
      <c r="M419" s="4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 x14ac:dyDescent="0.55000000000000004">
      <c r="A420" s="3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9"/>
      <c r="M420" s="4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 x14ac:dyDescent="0.55000000000000004">
      <c r="A421" s="3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9"/>
      <c r="M421" s="4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 x14ac:dyDescent="0.55000000000000004">
      <c r="A422" s="3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9"/>
      <c r="M422" s="4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 x14ac:dyDescent="0.55000000000000004">
      <c r="A423" s="3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9"/>
      <c r="M423" s="4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 x14ac:dyDescent="0.55000000000000004">
      <c r="A424" s="3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9"/>
      <c r="M424" s="4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 x14ac:dyDescent="0.55000000000000004">
      <c r="A425" s="3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9"/>
      <c r="M425" s="4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 x14ac:dyDescent="0.55000000000000004">
      <c r="A426" s="3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9"/>
      <c r="M426" s="4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 x14ac:dyDescent="0.55000000000000004">
      <c r="A427" s="3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9"/>
      <c r="M427" s="4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 x14ac:dyDescent="0.55000000000000004">
      <c r="A428" s="3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9"/>
      <c r="M428" s="4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 x14ac:dyDescent="0.55000000000000004">
      <c r="A429" s="3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9"/>
      <c r="M429" s="4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 x14ac:dyDescent="0.55000000000000004">
      <c r="A430" s="3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9"/>
      <c r="M430" s="4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 x14ac:dyDescent="0.55000000000000004">
      <c r="A431" s="3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9"/>
      <c r="M431" s="4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55000000000000004">
      <c r="A432" s="3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9"/>
      <c r="M432" s="4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 x14ac:dyDescent="0.55000000000000004">
      <c r="A433" s="3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9"/>
      <c r="M433" s="4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 x14ac:dyDescent="0.55000000000000004">
      <c r="A434" s="3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9"/>
      <c r="M434" s="4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 x14ac:dyDescent="0.55000000000000004">
      <c r="A435" s="3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9"/>
      <c r="M435" s="4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 x14ac:dyDescent="0.55000000000000004">
      <c r="A436" s="3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9"/>
      <c r="M436" s="4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 x14ac:dyDescent="0.55000000000000004">
      <c r="A437" s="3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9"/>
      <c r="M437" s="4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 x14ac:dyDescent="0.55000000000000004">
      <c r="A438" s="3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9"/>
      <c r="M438" s="4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55000000000000004">
      <c r="A439" s="3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9"/>
      <c r="M439" s="4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 x14ac:dyDescent="0.55000000000000004">
      <c r="A440" s="3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9"/>
      <c r="M440" s="4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55000000000000004">
      <c r="A441" s="3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9"/>
      <c r="M441" s="4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55000000000000004">
      <c r="A442" s="3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9"/>
      <c r="M442" s="4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55000000000000004">
      <c r="A443" s="3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9"/>
      <c r="M443" s="4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55000000000000004">
      <c r="A444" s="3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9"/>
      <c r="M444" s="4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55000000000000004">
      <c r="A445" s="3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9"/>
      <c r="M445" s="4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55000000000000004">
      <c r="A446" s="3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9"/>
      <c r="M446" s="4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55000000000000004">
      <c r="A447" s="3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9"/>
      <c r="M447" s="4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55000000000000004">
      <c r="A448" s="3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9"/>
      <c r="M448" s="4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55000000000000004">
      <c r="A449" s="3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9"/>
      <c r="M449" s="4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55000000000000004">
      <c r="A450" s="3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9"/>
      <c r="M450" s="4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55000000000000004">
      <c r="A451" s="3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9"/>
      <c r="M451" s="4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 x14ac:dyDescent="0.55000000000000004">
      <c r="A452" s="3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9"/>
      <c r="M452" s="4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55000000000000004">
      <c r="A453" s="3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9"/>
      <c r="M453" s="4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 x14ac:dyDescent="0.55000000000000004">
      <c r="A454" s="3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9"/>
      <c r="M454" s="4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 x14ac:dyDescent="0.55000000000000004">
      <c r="A455" s="3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9"/>
      <c r="M455" s="4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 x14ac:dyDescent="0.55000000000000004">
      <c r="A456" s="3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9"/>
      <c r="M456" s="4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 x14ac:dyDescent="0.55000000000000004">
      <c r="A457" s="3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9"/>
      <c r="M457" s="4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 x14ac:dyDescent="0.55000000000000004">
      <c r="A458" s="3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9"/>
      <c r="M458" s="4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 x14ac:dyDescent="0.55000000000000004">
      <c r="A459" s="3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9"/>
      <c r="M459" s="4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 x14ac:dyDescent="0.55000000000000004">
      <c r="A460" s="3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9"/>
      <c r="M460" s="4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 x14ac:dyDescent="0.55000000000000004">
      <c r="A461" s="3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9"/>
      <c r="M461" s="4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 x14ac:dyDescent="0.55000000000000004">
      <c r="A462" s="3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9"/>
      <c r="M462" s="4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 x14ac:dyDescent="0.55000000000000004">
      <c r="A463" s="3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9"/>
      <c r="M463" s="4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 x14ac:dyDescent="0.55000000000000004">
      <c r="A464" s="3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9"/>
      <c r="M464" s="4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 x14ac:dyDescent="0.55000000000000004">
      <c r="A465" s="3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9"/>
      <c r="M465" s="4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 x14ac:dyDescent="0.55000000000000004">
      <c r="A466" s="3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9"/>
      <c r="M466" s="4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 x14ac:dyDescent="0.55000000000000004">
      <c r="A467" s="3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9"/>
      <c r="M467" s="4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 x14ac:dyDescent="0.55000000000000004">
      <c r="A468" s="3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9"/>
      <c r="M468" s="4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 x14ac:dyDescent="0.55000000000000004">
      <c r="A469" s="3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9"/>
      <c r="M469" s="4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 x14ac:dyDescent="0.55000000000000004">
      <c r="A470" s="3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9"/>
      <c r="M470" s="4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 x14ac:dyDescent="0.55000000000000004">
      <c r="A471" s="3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9"/>
      <c r="M471" s="4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 x14ac:dyDescent="0.55000000000000004">
      <c r="A472" s="3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9"/>
      <c r="M472" s="4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 x14ac:dyDescent="0.55000000000000004">
      <c r="A473" s="3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9"/>
      <c r="M473" s="4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 x14ac:dyDescent="0.55000000000000004">
      <c r="A474" s="3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9"/>
      <c r="M474" s="4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 x14ac:dyDescent="0.55000000000000004">
      <c r="A475" s="3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9"/>
      <c r="M475" s="4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 x14ac:dyDescent="0.55000000000000004">
      <c r="A476" s="3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9"/>
      <c r="M476" s="4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 x14ac:dyDescent="0.55000000000000004">
      <c r="A477" s="3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9"/>
      <c r="M477" s="4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 x14ac:dyDescent="0.55000000000000004">
      <c r="A478" s="3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9"/>
      <c r="M478" s="4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 x14ac:dyDescent="0.55000000000000004">
      <c r="A479" s="3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9"/>
      <c r="M479" s="4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 x14ac:dyDescent="0.55000000000000004">
      <c r="A480" s="3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9"/>
      <c r="M480" s="4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 x14ac:dyDescent="0.55000000000000004">
      <c r="A481" s="3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9"/>
      <c r="M481" s="4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 x14ac:dyDescent="0.55000000000000004">
      <c r="A482" s="3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9"/>
      <c r="M482" s="4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 x14ac:dyDescent="0.55000000000000004">
      <c r="A483" s="3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9"/>
      <c r="M483" s="4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 x14ac:dyDescent="0.55000000000000004">
      <c r="A484" s="3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9"/>
      <c r="M484" s="4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 x14ac:dyDescent="0.55000000000000004">
      <c r="A485" s="3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9"/>
      <c r="M485" s="4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 x14ac:dyDescent="0.55000000000000004">
      <c r="A486" s="3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9"/>
      <c r="M486" s="4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 x14ac:dyDescent="0.55000000000000004">
      <c r="A487" s="3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9"/>
      <c r="M487" s="4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 x14ac:dyDescent="0.55000000000000004">
      <c r="A488" s="3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9"/>
      <c r="M488" s="4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 x14ac:dyDescent="0.55000000000000004">
      <c r="A489" s="3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9"/>
      <c r="M489" s="4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 x14ac:dyDescent="0.55000000000000004">
      <c r="A490" s="3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9"/>
      <c r="M490" s="4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 x14ac:dyDescent="0.55000000000000004">
      <c r="A491" s="3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9"/>
      <c r="M491" s="4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 x14ac:dyDescent="0.55000000000000004">
      <c r="A492" s="3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9"/>
      <c r="M492" s="4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 x14ac:dyDescent="0.55000000000000004">
      <c r="A493" s="3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9"/>
      <c r="M493" s="4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 x14ac:dyDescent="0.55000000000000004">
      <c r="A494" s="3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9"/>
      <c r="M494" s="4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 x14ac:dyDescent="0.55000000000000004">
      <c r="A495" s="3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9"/>
      <c r="M495" s="4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 x14ac:dyDescent="0.55000000000000004">
      <c r="A496" s="3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9"/>
      <c r="M496" s="4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 x14ac:dyDescent="0.55000000000000004">
      <c r="A497" s="3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9"/>
      <c r="M497" s="4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 x14ac:dyDescent="0.55000000000000004">
      <c r="A498" s="3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9"/>
      <c r="M498" s="4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 x14ac:dyDescent="0.55000000000000004">
      <c r="A499" s="3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9"/>
      <c r="M499" s="4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 x14ac:dyDescent="0.55000000000000004">
      <c r="A500" s="3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9"/>
      <c r="M500" s="4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 x14ac:dyDescent="0.55000000000000004">
      <c r="A501" s="3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9"/>
      <c r="M501" s="4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 x14ac:dyDescent="0.55000000000000004">
      <c r="A502" s="3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9"/>
      <c r="M502" s="4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 x14ac:dyDescent="0.55000000000000004">
      <c r="A503" s="3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9"/>
      <c r="M503" s="4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 x14ac:dyDescent="0.55000000000000004">
      <c r="A504" s="3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9"/>
      <c r="M504" s="4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 x14ac:dyDescent="0.55000000000000004">
      <c r="A505" s="3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9"/>
      <c r="M505" s="4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 x14ac:dyDescent="0.55000000000000004">
      <c r="A506" s="3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9"/>
      <c r="M506" s="4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 x14ac:dyDescent="0.55000000000000004">
      <c r="A507" s="3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9"/>
      <c r="M507" s="4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 x14ac:dyDescent="0.55000000000000004">
      <c r="A508" s="3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9"/>
      <c r="M508" s="4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 x14ac:dyDescent="0.55000000000000004">
      <c r="A509" s="3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9"/>
      <c r="M509" s="4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 x14ac:dyDescent="0.55000000000000004">
      <c r="A510" s="3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9"/>
      <c r="M510" s="4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 x14ac:dyDescent="0.55000000000000004">
      <c r="A511" s="3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9"/>
      <c r="M511" s="4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 x14ac:dyDescent="0.55000000000000004">
      <c r="A512" s="3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9"/>
      <c r="M512" s="4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 x14ac:dyDescent="0.55000000000000004">
      <c r="A513" s="3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9"/>
      <c r="M513" s="4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 x14ac:dyDescent="0.55000000000000004">
      <c r="A514" s="3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9"/>
      <c r="M514" s="4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 x14ac:dyDescent="0.55000000000000004">
      <c r="A515" s="3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9"/>
      <c r="M515" s="4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 x14ac:dyDescent="0.55000000000000004">
      <c r="A516" s="3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9"/>
      <c r="M516" s="4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 x14ac:dyDescent="0.55000000000000004">
      <c r="A517" s="3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9"/>
      <c r="M517" s="4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 x14ac:dyDescent="0.55000000000000004">
      <c r="A518" s="3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9"/>
      <c r="M518" s="4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 x14ac:dyDescent="0.55000000000000004">
      <c r="A519" s="3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9"/>
      <c r="M519" s="4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 x14ac:dyDescent="0.55000000000000004">
      <c r="A520" s="3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9"/>
      <c r="M520" s="4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 x14ac:dyDescent="0.55000000000000004">
      <c r="A521" s="3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9"/>
      <c r="M521" s="4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 x14ac:dyDescent="0.55000000000000004">
      <c r="A522" s="3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9"/>
      <c r="M522" s="4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 x14ac:dyDescent="0.55000000000000004">
      <c r="A523" s="3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9"/>
      <c r="M523" s="4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 x14ac:dyDescent="0.55000000000000004">
      <c r="A524" s="3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9"/>
      <c r="M524" s="4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 x14ac:dyDescent="0.55000000000000004">
      <c r="A525" s="3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9"/>
      <c r="M525" s="4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 x14ac:dyDescent="0.55000000000000004">
      <c r="A526" s="3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9"/>
      <c r="M526" s="4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 x14ac:dyDescent="0.55000000000000004">
      <c r="A527" s="3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9"/>
      <c r="M527" s="4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 x14ac:dyDescent="0.55000000000000004">
      <c r="A528" s="3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9"/>
      <c r="M528" s="4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 x14ac:dyDescent="0.55000000000000004">
      <c r="A529" s="3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9"/>
      <c r="M529" s="4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 x14ac:dyDescent="0.55000000000000004">
      <c r="A530" s="3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9"/>
      <c r="M530" s="4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 x14ac:dyDescent="0.55000000000000004">
      <c r="A531" s="3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9"/>
      <c r="M531" s="4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 x14ac:dyDescent="0.55000000000000004">
      <c r="A532" s="3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9"/>
      <c r="M532" s="4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 x14ac:dyDescent="0.55000000000000004">
      <c r="A533" s="3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9"/>
      <c r="M533" s="4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 x14ac:dyDescent="0.55000000000000004">
      <c r="A534" s="3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9"/>
      <c r="M534" s="4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 x14ac:dyDescent="0.55000000000000004">
      <c r="A535" s="3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9"/>
      <c r="M535" s="4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 x14ac:dyDescent="0.55000000000000004">
      <c r="A536" s="3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9"/>
      <c r="M536" s="4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 x14ac:dyDescent="0.55000000000000004">
      <c r="A537" s="3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9"/>
      <c r="M537" s="4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 x14ac:dyDescent="0.55000000000000004">
      <c r="A538" s="3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9"/>
      <c r="M538" s="4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 x14ac:dyDescent="0.55000000000000004">
      <c r="A539" s="3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9"/>
      <c r="M539" s="4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 x14ac:dyDescent="0.55000000000000004">
      <c r="A540" s="3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9"/>
      <c r="M540" s="4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 x14ac:dyDescent="0.55000000000000004">
      <c r="A541" s="3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9"/>
      <c r="M541" s="4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 x14ac:dyDescent="0.55000000000000004">
      <c r="A542" s="3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9"/>
      <c r="M542" s="4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 x14ac:dyDescent="0.55000000000000004">
      <c r="A543" s="3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9"/>
      <c r="M543" s="4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 x14ac:dyDescent="0.55000000000000004">
      <c r="A544" s="3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9"/>
      <c r="M544" s="4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 x14ac:dyDescent="0.55000000000000004">
      <c r="A545" s="3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9"/>
      <c r="M545" s="4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 x14ac:dyDescent="0.55000000000000004">
      <c r="A546" s="3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9"/>
      <c r="M546" s="4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 x14ac:dyDescent="0.55000000000000004">
      <c r="A547" s="3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9"/>
      <c r="M547" s="4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 x14ac:dyDescent="0.55000000000000004">
      <c r="A548" s="3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9"/>
      <c r="M548" s="4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 x14ac:dyDescent="0.55000000000000004">
      <c r="A549" s="3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9"/>
      <c r="M549" s="4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 x14ac:dyDescent="0.55000000000000004">
      <c r="A550" s="3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9"/>
      <c r="M550" s="4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 x14ac:dyDescent="0.55000000000000004">
      <c r="A551" s="3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9"/>
      <c r="M551" s="4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 x14ac:dyDescent="0.55000000000000004">
      <c r="A552" s="3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9"/>
      <c r="M552" s="4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 x14ac:dyDescent="0.55000000000000004">
      <c r="A553" s="3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9"/>
      <c r="M553" s="4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 x14ac:dyDescent="0.55000000000000004">
      <c r="A554" s="3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9"/>
      <c r="M554" s="4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 x14ac:dyDescent="0.55000000000000004">
      <c r="A555" s="3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9"/>
      <c r="M555" s="4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 x14ac:dyDescent="0.55000000000000004">
      <c r="A556" s="3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9"/>
      <c r="M556" s="4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 x14ac:dyDescent="0.55000000000000004">
      <c r="A557" s="3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9"/>
      <c r="M557" s="4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 x14ac:dyDescent="0.55000000000000004">
      <c r="A558" s="3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9"/>
      <c r="M558" s="4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 x14ac:dyDescent="0.55000000000000004">
      <c r="A559" s="3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9"/>
      <c r="M559" s="4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 x14ac:dyDescent="0.55000000000000004">
      <c r="A560" s="3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9"/>
      <c r="M560" s="4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 x14ac:dyDescent="0.55000000000000004">
      <c r="A561" s="3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9"/>
      <c r="M561" s="4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 x14ac:dyDescent="0.55000000000000004">
      <c r="A562" s="3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9"/>
      <c r="M562" s="4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 x14ac:dyDescent="0.55000000000000004">
      <c r="A563" s="3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9"/>
      <c r="M563" s="4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 x14ac:dyDescent="0.55000000000000004">
      <c r="A564" s="3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9"/>
      <c r="M564" s="4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 x14ac:dyDescent="0.55000000000000004">
      <c r="A565" s="3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9"/>
      <c r="M565" s="4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 x14ac:dyDescent="0.55000000000000004">
      <c r="A566" s="3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9"/>
      <c r="M566" s="4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 x14ac:dyDescent="0.55000000000000004">
      <c r="A567" s="3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9"/>
      <c r="M567" s="4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 x14ac:dyDescent="0.55000000000000004">
      <c r="A568" s="3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9"/>
      <c r="M568" s="4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 x14ac:dyDescent="0.55000000000000004">
      <c r="A569" s="3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9"/>
      <c r="M569" s="4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 x14ac:dyDescent="0.55000000000000004">
      <c r="A570" s="3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9"/>
      <c r="M570" s="4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 x14ac:dyDescent="0.55000000000000004">
      <c r="A571" s="3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9"/>
      <c r="M571" s="4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 x14ac:dyDescent="0.55000000000000004">
      <c r="A572" s="3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9"/>
      <c r="M572" s="4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 x14ac:dyDescent="0.55000000000000004">
      <c r="A573" s="3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9"/>
      <c r="M573" s="4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 x14ac:dyDescent="0.55000000000000004">
      <c r="A574" s="3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9"/>
      <c r="M574" s="4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 x14ac:dyDescent="0.55000000000000004">
      <c r="A575" s="3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9"/>
      <c r="M575" s="4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 x14ac:dyDescent="0.55000000000000004">
      <c r="A576" s="3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9"/>
      <c r="M576" s="4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 x14ac:dyDescent="0.55000000000000004">
      <c r="A577" s="3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9"/>
      <c r="M577" s="4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 x14ac:dyDescent="0.55000000000000004">
      <c r="A578" s="3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9"/>
      <c r="M578" s="4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 x14ac:dyDescent="0.55000000000000004">
      <c r="A579" s="3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9"/>
      <c r="M579" s="4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 x14ac:dyDescent="0.55000000000000004">
      <c r="A580" s="3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9"/>
      <c r="M580" s="4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 x14ac:dyDescent="0.55000000000000004">
      <c r="A581" s="3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9"/>
      <c r="M581" s="4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 x14ac:dyDescent="0.55000000000000004">
      <c r="A582" s="3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9"/>
      <c r="M582" s="4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 x14ac:dyDescent="0.55000000000000004">
      <c r="A583" s="3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9"/>
      <c r="M583" s="4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 x14ac:dyDescent="0.55000000000000004">
      <c r="A584" s="3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9"/>
      <c r="M584" s="4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 x14ac:dyDescent="0.55000000000000004">
      <c r="A585" s="3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9"/>
      <c r="M585" s="4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 x14ac:dyDescent="0.55000000000000004">
      <c r="A586" s="3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9"/>
      <c r="M586" s="4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 x14ac:dyDescent="0.55000000000000004">
      <c r="A587" s="3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9"/>
      <c r="M587" s="4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 x14ac:dyDescent="0.55000000000000004">
      <c r="A588" s="3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9"/>
      <c r="M588" s="4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 x14ac:dyDescent="0.55000000000000004">
      <c r="A589" s="3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9"/>
      <c r="M589" s="4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 x14ac:dyDescent="0.55000000000000004">
      <c r="A590" s="3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9"/>
      <c r="M590" s="4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 x14ac:dyDescent="0.55000000000000004">
      <c r="A591" s="3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9"/>
      <c r="M591" s="4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 x14ac:dyDescent="0.55000000000000004">
      <c r="A592" s="3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9"/>
      <c r="M592" s="4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 x14ac:dyDescent="0.55000000000000004">
      <c r="A593" s="3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9"/>
      <c r="M593" s="4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 x14ac:dyDescent="0.55000000000000004">
      <c r="A594" s="3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9"/>
      <c r="M594" s="4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 x14ac:dyDescent="0.55000000000000004">
      <c r="A595" s="3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9"/>
      <c r="M595" s="4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 x14ac:dyDescent="0.55000000000000004">
      <c r="A596" s="3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9"/>
      <c r="M596" s="4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 x14ac:dyDescent="0.55000000000000004">
      <c r="A597" s="3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9"/>
      <c r="M597" s="4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 x14ac:dyDescent="0.55000000000000004">
      <c r="A598" s="3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9"/>
      <c r="M598" s="4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 x14ac:dyDescent="0.55000000000000004">
      <c r="A599" s="3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9"/>
      <c r="M599" s="4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 x14ac:dyDescent="0.55000000000000004">
      <c r="A600" s="3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9"/>
      <c r="M600" s="4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 x14ac:dyDescent="0.55000000000000004">
      <c r="A601" s="3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9"/>
      <c r="M601" s="4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 x14ac:dyDescent="0.55000000000000004">
      <c r="A602" s="3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9"/>
      <c r="M602" s="4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 x14ac:dyDescent="0.55000000000000004">
      <c r="A603" s="3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9"/>
      <c r="M603" s="4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 x14ac:dyDescent="0.55000000000000004">
      <c r="A604" s="3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9"/>
      <c r="M604" s="4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 x14ac:dyDescent="0.55000000000000004">
      <c r="A605" s="3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9"/>
      <c r="M605" s="4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 x14ac:dyDescent="0.55000000000000004">
      <c r="A606" s="3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9"/>
      <c r="M606" s="4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 x14ac:dyDescent="0.55000000000000004">
      <c r="A607" s="3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9"/>
      <c r="M607" s="4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 x14ac:dyDescent="0.55000000000000004">
      <c r="A608" s="3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9"/>
      <c r="M608" s="4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 x14ac:dyDescent="0.55000000000000004">
      <c r="A609" s="3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9"/>
      <c r="M609" s="4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 x14ac:dyDescent="0.55000000000000004">
      <c r="A610" s="3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9"/>
      <c r="M610" s="4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 x14ac:dyDescent="0.55000000000000004">
      <c r="A611" s="3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9"/>
      <c r="M611" s="4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 x14ac:dyDescent="0.55000000000000004">
      <c r="A612" s="3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9"/>
      <c r="M612" s="4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 x14ac:dyDescent="0.55000000000000004">
      <c r="A613" s="3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9"/>
      <c r="M613" s="4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 x14ac:dyDescent="0.55000000000000004">
      <c r="A614" s="3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9"/>
      <c r="M614" s="4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 x14ac:dyDescent="0.55000000000000004">
      <c r="A615" s="3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9"/>
      <c r="M615" s="4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 x14ac:dyDescent="0.55000000000000004">
      <c r="A616" s="3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9"/>
      <c r="M616" s="4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 x14ac:dyDescent="0.55000000000000004">
      <c r="A617" s="3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9"/>
      <c r="M617" s="4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 x14ac:dyDescent="0.55000000000000004">
      <c r="A618" s="3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9"/>
      <c r="M618" s="4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 x14ac:dyDescent="0.55000000000000004">
      <c r="A619" s="3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9"/>
      <c r="M619" s="4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 x14ac:dyDescent="0.55000000000000004">
      <c r="A620" s="3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9"/>
      <c r="M620" s="4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 x14ac:dyDescent="0.55000000000000004">
      <c r="A621" s="3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9"/>
      <c r="M621" s="4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 x14ac:dyDescent="0.55000000000000004">
      <c r="A622" s="3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9"/>
      <c r="M622" s="4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 x14ac:dyDescent="0.55000000000000004">
      <c r="A623" s="3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9"/>
      <c r="M623" s="4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 x14ac:dyDescent="0.55000000000000004">
      <c r="A624" s="3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9"/>
      <c r="M624" s="4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 x14ac:dyDescent="0.55000000000000004">
      <c r="A625" s="3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9"/>
      <c r="M625" s="4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 x14ac:dyDescent="0.55000000000000004">
      <c r="A626" s="3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9"/>
      <c r="M626" s="4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 x14ac:dyDescent="0.55000000000000004">
      <c r="A627" s="3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9"/>
      <c r="M627" s="4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 x14ac:dyDescent="0.55000000000000004">
      <c r="A628" s="3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9"/>
      <c r="M628" s="4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 x14ac:dyDescent="0.55000000000000004">
      <c r="A629" s="3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9"/>
      <c r="M629" s="4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 x14ac:dyDescent="0.55000000000000004">
      <c r="A630" s="3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9"/>
      <c r="M630" s="4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 x14ac:dyDescent="0.55000000000000004">
      <c r="A631" s="3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9"/>
      <c r="M631" s="4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 x14ac:dyDescent="0.55000000000000004">
      <c r="A632" s="3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9"/>
      <c r="M632" s="4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 x14ac:dyDescent="0.55000000000000004">
      <c r="A633" s="3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9"/>
      <c r="M633" s="4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 x14ac:dyDescent="0.55000000000000004">
      <c r="A634" s="3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9"/>
      <c r="M634" s="4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 x14ac:dyDescent="0.55000000000000004">
      <c r="A635" s="3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9"/>
      <c r="M635" s="4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 x14ac:dyDescent="0.55000000000000004">
      <c r="A636" s="3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9"/>
      <c r="M636" s="4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 x14ac:dyDescent="0.55000000000000004">
      <c r="A637" s="3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9"/>
      <c r="M637" s="4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 x14ac:dyDescent="0.55000000000000004">
      <c r="A638" s="3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9"/>
      <c r="M638" s="4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 x14ac:dyDescent="0.55000000000000004">
      <c r="A639" s="3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9"/>
      <c r="M639" s="4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 x14ac:dyDescent="0.55000000000000004">
      <c r="A640" s="3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9"/>
      <c r="M640" s="4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 x14ac:dyDescent="0.55000000000000004">
      <c r="A641" s="3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9"/>
      <c r="M641" s="4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 x14ac:dyDescent="0.55000000000000004">
      <c r="A642" s="3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9"/>
      <c r="M642" s="4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 x14ac:dyDescent="0.55000000000000004">
      <c r="A643" s="3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9"/>
      <c r="M643" s="4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 x14ac:dyDescent="0.55000000000000004">
      <c r="A644" s="3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9"/>
      <c r="M644" s="4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 x14ac:dyDescent="0.55000000000000004">
      <c r="A645" s="3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9"/>
      <c r="M645" s="4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 x14ac:dyDescent="0.55000000000000004">
      <c r="A646" s="3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9"/>
      <c r="M646" s="4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 x14ac:dyDescent="0.55000000000000004">
      <c r="A647" s="3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9"/>
      <c r="M647" s="4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 x14ac:dyDescent="0.55000000000000004">
      <c r="A648" s="3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9"/>
      <c r="M648" s="4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 x14ac:dyDescent="0.55000000000000004">
      <c r="A649" s="3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9"/>
      <c r="M649" s="4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 x14ac:dyDescent="0.55000000000000004">
      <c r="A650" s="3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9"/>
      <c r="M650" s="4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 x14ac:dyDescent="0.55000000000000004">
      <c r="A651" s="3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9"/>
      <c r="M651" s="4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 x14ac:dyDescent="0.55000000000000004">
      <c r="A652" s="3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9"/>
      <c r="M652" s="4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 x14ac:dyDescent="0.55000000000000004">
      <c r="A653" s="3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9"/>
      <c r="M653" s="4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 x14ac:dyDescent="0.55000000000000004">
      <c r="A654" s="3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9"/>
      <c r="M654" s="4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 x14ac:dyDescent="0.55000000000000004">
      <c r="A655" s="3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9"/>
      <c r="M655" s="4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 x14ac:dyDescent="0.55000000000000004">
      <c r="A656" s="3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9"/>
      <c r="M656" s="4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 x14ac:dyDescent="0.55000000000000004">
      <c r="A657" s="3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9"/>
      <c r="M657" s="4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 x14ac:dyDescent="0.55000000000000004">
      <c r="A658" s="3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9"/>
      <c r="M658" s="4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 x14ac:dyDescent="0.55000000000000004">
      <c r="A659" s="3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9"/>
      <c r="M659" s="4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 x14ac:dyDescent="0.55000000000000004">
      <c r="A660" s="3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9"/>
      <c r="M660" s="4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 x14ac:dyDescent="0.55000000000000004">
      <c r="A661" s="3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9"/>
      <c r="M661" s="4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 x14ac:dyDescent="0.55000000000000004">
      <c r="A662" s="3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9"/>
      <c r="M662" s="4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 x14ac:dyDescent="0.55000000000000004">
      <c r="A663" s="3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9"/>
      <c r="M663" s="4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 x14ac:dyDescent="0.55000000000000004">
      <c r="A664" s="3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9"/>
      <c r="M664" s="4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 x14ac:dyDescent="0.55000000000000004">
      <c r="A665" s="3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9"/>
      <c r="M665" s="4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 x14ac:dyDescent="0.55000000000000004">
      <c r="A666" s="3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9"/>
      <c r="M666" s="4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 x14ac:dyDescent="0.55000000000000004">
      <c r="A667" s="3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9"/>
      <c r="M667" s="4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 x14ac:dyDescent="0.55000000000000004">
      <c r="A668" s="3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9"/>
      <c r="M668" s="4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 x14ac:dyDescent="0.55000000000000004">
      <c r="A669" s="3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9"/>
      <c r="M669" s="4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 x14ac:dyDescent="0.55000000000000004">
      <c r="A670" s="3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9"/>
      <c r="M670" s="4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 x14ac:dyDescent="0.55000000000000004">
      <c r="A671" s="3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9"/>
      <c r="M671" s="4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 x14ac:dyDescent="0.55000000000000004">
      <c r="A672" s="3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9"/>
      <c r="M672" s="4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 x14ac:dyDescent="0.55000000000000004">
      <c r="A673" s="3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9"/>
      <c r="M673" s="4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 x14ac:dyDescent="0.55000000000000004">
      <c r="A674" s="3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9"/>
      <c r="M674" s="4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 x14ac:dyDescent="0.55000000000000004">
      <c r="A675" s="3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9"/>
      <c r="M675" s="4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 x14ac:dyDescent="0.55000000000000004">
      <c r="A676" s="3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9"/>
      <c r="M676" s="4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 x14ac:dyDescent="0.55000000000000004">
      <c r="A677" s="3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9"/>
      <c r="M677" s="4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 x14ac:dyDescent="0.55000000000000004">
      <c r="A678" s="3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9"/>
      <c r="M678" s="4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 x14ac:dyDescent="0.55000000000000004">
      <c r="A679" s="3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9"/>
      <c r="M679" s="4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 x14ac:dyDescent="0.55000000000000004">
      <c r="A680" s="3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9"/>
      <c r="M680" s="4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 x14ac:dyDescent="0.55000000000000004">
      <c r="A681" s="3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9"/>
      <c r="M681" s="4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 x14ac:dyDescent="0.55000000000000004">
      <c r="A682" s="3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9"/>
      <c r="M682" s="4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 x14ac:dyDescent="0.55000000000000004">
      <c r="A683" s="3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9"/>
      <c r="M683" s="4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 x14ac:dyDescent="0.55000000000000004">
      <c r="A684" s="3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9"/>
      <c r="M684" s="4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 x14ac:dyDescent="0.55000000000000004">
      <c r="A685" s="3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9"/>
      <c r="M685" s="4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 x14ac:dyDescent="0.55000000000000004">
      <c r="A686" s="3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9"/>
      <c r="M686" s="4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 x14ac:dyDescent="0.55000000000000004">
      <c r="A687" s="3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9"/>
      <c r="M687" s="4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 x14ac:dyDescent="0.55000000000000004">
      <c r="A688" s="3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9"/>
      <c r="M688" s="4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 x14ac:dyDescent="0.55000000000000004">
      <c r="A689" s="3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9"/>
      <c r="M689" s="4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 x14ac:dyDescent="0.55000000000000004">
      <c r="A690" s="3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9"/>
      <c r="M690" s="4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 x14ac:dyDescent="0.55000000000000004">
      <c r="A691" s="3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9"/>
      <c r="M691" s="4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 x14ac:dyDescent="0.55000000000000004">
      <c r="A692" s="3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9"/>
      <c r="M692" s="4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 x14ac:dyDescent="0.55000000000000004">
      <c r="A693" s="3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9"/>
      <c r="M693" s="4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 x14ac:dyDescent="0.55000000000000004">
      <c r="A694" s="3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9"/>
      <c r="M694" s="4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 x14ac:dyDescent="0.55000000000000004">
      <c r="A695" s="3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9"/>
      <c r="M695" s="4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 x14ac:dyDescent="0.55000000000000004">
      <c r="A696" s="3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9"/>
      <c r="M696" s="4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 x14ac:dyDescent="0.55000000000000004">
      <c r="A697" s="3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9"/>
      <c r="M697" s="4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 x14ac:dyDescent="0.55000000000000004">
      <c r="A698" s="3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9"/>
      <c r="M698" s="4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 x14ac:dyDescent="0.55000000000000004">
      <c r="A699" s="3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9"/>
      <c r="M699" s="4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 x14ac:dyDescent="0.55000000000000004">
      <c r="A700" s="3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9"/>
      <c r="M700" s="4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 x14ac:dyDescent="0.55000000000000004">
      <c r="A701" s="3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9"/>
      <c r="M701" s="4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 x14ac:dyDescent="0.55000000000000004">
      <c r="A702" s="3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9"/>
      <c r="M702" s="4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 x14ac:dyDescent="0.55000000000000004">
      <c r="A703" s="3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9"/>
      <c r="M703" s="4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 x14ac:dyDescent="0.55000000000000004">
      <c r="A704" s="3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9"/>
      <c r="M704" s="4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 x14ac:dyDescent="0.55000000000000004">
      <c r="A705" s="3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9"/>
      <c r="M705" s="4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 x14ac:dyDescent="0.55000000000000004">
      <c r="A706" s="3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9"/>
      <c r="M706" s="4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 x14ac:dyDescent="0.55000000000000004">
      <c r="A707" s="3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9"/>
      <c r="M707" s="4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 x14ac:dyDescent="0.55000000000000004">
      <c r="A708" s="3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9"/>
      <c r="M708" s="4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 x14ac:dyDescent="0.55000000000000004">
      <c r="A709" s="3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9"/>
      <c r="M709" s="4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 x14ac:dyDescent="0.55000000000000004">
      <c r="A710" s="3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9"/>
      <c r="M710" s="4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 x14ac:dyDescent="0.55000000000000004">
      <c r="A711" s="3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9"/>
      <c r="M711" s="4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 x14ac:dyDescent="0.55000000000000004">
      <c r="A712" s="3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9"/>
      <c r="M712" s="4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 x14ac:dyDescent="0.55000000000000004">
      <c r="A713" s="3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9"/>
      <c r="M713" s="4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 x14ac:dyDescent="0.55000000000000004">
      <c r="A714" s="3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9"/>
      <c r="M714" s="4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 x14ac:dyDescent="0.55000000000000004">
      <c r="A715" s="3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9"/>
      <c r="M715" s="4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 x14ac:dyDescent="0.55000000000000004">
      <c r="A716" s="3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9"/>
      <c r="M716" s="4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 x14ac:dyDescent="0.55000000000000004">
      <c r="A717" s="3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9"/>
      <c r="M717" s="4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 x14ac:dyDescent="0.55000000000000004">
      <c r="A718" s="3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9"/>
      <c r="M718" s="4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 x14ac:dyDescent="0.55000000000000004">
      <c r="A719" s="3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9"/>
      <c r="M719" s="4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 x14ac:dyDescent="0.55000000000000004">
      <c r="A720" s="3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9"/>
      <c r="M720" s="4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 x14ac:dyDescent="0.55000000000000004">
      <c r="A721" s="3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9"/>
      <c r="M721" s="4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 x14ac:dyDescent="0.55000000000000004">
      <c r="A722" s="3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9"/>
      <c r="M722" s="4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 x14ac:dyDescent="0.55000000000000004">
      <c r="A723" s="3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9"/>
      <c r="M723" s="4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 x14ac:dyDescent="0.55000000000000004">
      <c r="A724" s="3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9"/>
      <c r="M724" s="4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 x14ac:dyDescent="0.55000000000000004">
      <c r="A725" s="3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9"/>
      <c r="M725" s="4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 x14ac:dyDescent="0.55000000000000004">
      <c r="A726" s="3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9"/>
      <c r="M726" s="4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 x14ac:dyDescent="0.55000000000000004">
      <c r="A727" s="3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9"/>
      <c r="M727" s="4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 x14ac:dyDescent="0.55000000000000004">
      <c r="A728" s="3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9"/>
      <c r="M728" s="4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 x14ac:dyDescent="0.55000000000000004">
      <c r="A729" s="3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9"/>
      <c r="M729" s="4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 x14ac:dyDescent="0.55000000000000004">
      <c r="A730" s="3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9"/>
      <c r="M730" s="4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 x14ac:dyDescent="0.55000000000000004">
      <c r="A731" s="3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9"/>
      <c r="M731" s="4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 x14ac:dyDescent="0.55000000000000004">
      <c r="A732" s="3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9"/>
      <c r="M732" s="4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 x14ac:dyDescent="0.55000000000000004">
      <c r="A733" s="3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9"/>
      <c r="M733" s="4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 x14ac:dyDescent="0.55000000000000004">
      <c r="A734" s="3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9"/>
      <c r="M734" s="4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 x14ac:dyDescent="0.55000000000000004">
      <c r="A735" s="3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9"/>
      <c r="M735" s="4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 x14ac:dyDescent="0.55000000000000004">
      <c r="A736" s="3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9"/>
      <c r="M736" s="4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 x14ac:dyDescent="0.55000000000000004">
      <c r="A737" s="3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9"/>
      <c r="M737" s="4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 x14ac:dyDescent="0.55000000000000004">
      <c r="A738" s="3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9"/>
      <c r="M738" s="4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 x14ac:dyDescent="0.55000000000000004">
      <c r="A739" s="3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9"/>
      <c r="M739" s="4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 x14ac:dyDescent="0.55000000000000004">
      <c r="A740" s="3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9"/>
      <c r="M740" s="4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 x14ac:dyDescent="0.55000000000000004">
      <c r="A741" s="3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9"/>
      <c r="M741" s="4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 x14ac:dyDescent="0.55000000000000004">
      <c r="A742" s="3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9"/>
      <c r="M742" s="4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 x14ac:dyDescent="0.55000000000000004">
      <c r="A743" s="3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9"/>
      <c r="M743" s="4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 x14ac:dyDescent="0.55000000000000004">
      <c r="A744" s="3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9"/>
      <c r="M744" s="4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 x14ac:dyDescent="0.55000000000000004">
      <c r="A745" s="3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9"/>
      <c r="M745" s="4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 x14ac:dyDescent="0.55000000000000004">
      <c r="A746" s="3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9"/>
      <c r="M746" s="4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 x14ac:dyDescent="0.55000000000000004">
      <c r="A747" s="3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9"/>
      <c r="M747" s="4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 x14ac:dyDescent="0.55000000000000004">
      <c r="A748" s="3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9"/>
      <c r="M748" s="4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 x14ac:dyDescent="0.55000000000000004">
      <c r="A749" s="3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9"/>
      <c r="M749" s="4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 x14ac:dyDescent="0.55000000000000004">
      <c r="A750" s="3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9"/>
      <c r="M750" s="4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 x14ac:dyDescent="0.55000000000000004">
      <c r="A751" s="3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9"/>
      <c r="M751" s="4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 x14ac:dyDescent="0.55000000000000004">
      <c r="A752" s="3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9"/>
      <c r="M752" s="4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 x14ac:dyDescent="0.55000000000000004">
      <c r="A753" s="3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9"/>
      <c r="M753" s="4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 x14ac:dyDescent="0.55000000000000004">
      <c r="A754" s="3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9"/>
      <c r="M754" s="4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 x14ac:dyDescent="0.55000000000000004">
      <c r="A755" s="3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9"/>
      <c r="M755" s="4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 x14ac:dyDescent="0.55000000000000004">
      <c r="A756" s="3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9"/>
      <c r="M756" s="4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 x14ac:dyDescent="0.55000000000000004">
      <c r="A757" s="3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9"/>
      <c r="M757" s="4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 x14ac:dyDescent="0.55000000000000004">
      <c r="A758" s="3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9"/>
      <c r="M758" s="4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 x14ac:dyDescent="0.55000000000000004">
      <c r="A759" s="3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9"/>
      <c r="M759" s="4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 x14ac:dyDescent="0.55000000000000004">
      <c r="A760" s="3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9"/>
      <c r="M760" s="4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 x14ac:dyDescent="0.55000000000000004">
      <c r="A761" s="3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9"/>
      <c r="M761" s="4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 x14ac:dyDescent="0.55000000000000004">
      <c r="A762" s="3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9"/>
      <c r="M762" s="4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 x14ac:dyDescent="0.55000000000000004">
      <c r="A763" s="3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9"/>
      <c r="M763" s="4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 x14ac:dyDescent="0.55000000000000004">
      <c r="A764" s="3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9"/>
      <c r="M764" s="4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 x14ac:dyDescent="0.55000000000000004">
      <c r="A765" s="3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9"/>
      <c r="M765" s="4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 x14ac:dyDescent="0.55000000000000004">
      <c r="A766" s="3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9"/>
      <c r="M766" s="4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 x14ac:dyDescent="0.55000000000000004">
      <c r="A767" s="3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9"/>
      <c r="M767" s="4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 x14ac:dyDescent="0.55000000000000004">
      <c r="A768" s="3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9"/>
      <c r="M768" s="4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 x14ac:dyDescent="0.55000000000000004">
      <c r="A769" s="3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9"/>
      <c r="M769" s="4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 x14ac:dyDescent="0.55000000000000004">
      <c r="A770" s="3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9"/>
      <c r="M770" s="4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 x14ac:dyDescent="0.55000000000000004">
      <c r="A771" s="3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9"/>
      <c r="M771" s="4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 x14ac:dyDescent="0.55000000000000004">
      <c r="A772" s="3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9"/>
      <c r="M772" s="4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 x14ac:dyDescent="0.55000000000000004">
      <c r="A773" s="3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9"/>
      <c r="M773" s="4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 x14ac:dyDescent="0.55000000000000004">
      <c r="A774" s="3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9"/>
      <c r="M774" s="4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 x14ac:dyDescent="0.55000000000000004">
      <c r="A775" s="3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9"/>
      <c r="M775" s="4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 x14ac:dyDescent="0.55000000000000004">
      <c r="A776" s="3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9"/>
      <c r="M776" s="4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 x14ac:dyDescent="0.55000000000000004">
      <c r="A777" s="3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9"/>
      <c r="M777" s="4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 x14ac:dyDescent="0.55000000000000004">
      <c r="A778" s="3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9"/>
      <c r="M778" s="4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 x14ac:dyDescent="0.55000000000000004">
      <c r="A779" s="3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9"/>
      <c r="M779" s="4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 x14ac:dyDescent="0.55000000000000004">
      <c r="A780" s="3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9"/>
      <c r="M780" s="4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 x14ac:dyDescent="0.55000000000000004">
      <c r="A781" s="3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9"/>
      <c r="M781" s="4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 x14ac:dyDescent="0.55000000000000004">
      <c r="A782" s="3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9"/>
      <c r="M782" s="4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 x14ac:dyDescent="0.55000000000000004">
      <c r="A783" s="3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9"/>
      <c r="M783" s="4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 x14ac:dyDescent="0.55000000000000004">
      <c r="A784" s="3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9"/>
      <c r="M784" s="4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 x14ac:dyDescent="0.55000000000000004">
      <c r="A785" s="3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9"/>
      <c r="M785" s="4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 x14ac:dyDescent="0.55000000000000004">
      <c r="A786" s="3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9"/>
      <c r="M786" s="4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 x14ac:dyDescent="0.55000000000000004">
      <c r="A787" s="3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9"/>
      <c r="M787" s="4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 x14ac:dyDescent="0.55000000000000004">
      <c r="A788" s="3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9"/>
      <c r="M788" s="4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 x14ac:dyDescent="0.55000000000000004">
      <c r="A789" s="3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9"/>
      <c r="M789" s="4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 x14ac:dyDescent="0.55000000000000004">
      <c r="A790" s="3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9"/>
      <c r="M790" s="4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 x14ac:dyDescent="0.55000000000000004">
      <c r="A791" s="3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9"/>
      <c r="M791" s="4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 x14ac:dyDescent="0.55000000000000004">
      <c r="A792" s="3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9"/>
      <c r="M792" s="4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 x14ac:dyDescent="0.55000000000000004">
      <c r="A793" s="3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9"/>
      <c r="M793" s="4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 x14ac:dyDescent="0.55000000000000004">
      <c r="A794" s="3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9"/>
      <c r="M794" s="4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 x14ac:dyDescent="0.55000000000000004">
      <c r="A795" s="3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9"/>
      <c r="M795" s="4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 x14ac:dyDescent="0.55000000000000004">
      <c r="A796" s="3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9"/>
      <c r="M796" s="4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 x14ac:dyDescent="0.55000000000000004">
      <c r="A797" s="3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9"/>
      <c r="M797" s="4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 x14ac:dyDescent="0.55000000000000004">
      <c r="A798" s="3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9"/>
      <c r="M798" s="4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 x14ac:dyDescent="0.55000000000000004">
      <c r="A799" s="3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9"/>
      <c r="M799" s="4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 x14ac:dyDescent="0.55000000000000004">
      <c r="A800" s="3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9"/>
      <c r="M800" s="4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 x14ac:dyDescent="0.55000000000000004">
      <c r="A801" s="3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9"/>
      <c r="M801" s="4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 x14ac:dyDescent="0.55000000000000004">
      <c r="A802" s="3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9"/>
      <c r="M802" s="4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 x14ac:dyDescent="0.55000000000000004">
      <c r="A803" s="3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9"/>
      <c r="M803" s="4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 x14ac:dyDescent="0.55000000000000004">
      <c r="A804" s="3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9"/>
      <c r="M804" s="4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 x14ac:dyDescent="0.55000000000000004">
      <c r="A805" s="3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9"/>
      <c r="M805" s="4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 x14ac:dyDescent="0.55000000000000004">
      <c r="A806" s="3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9"/>
      <c r="M806" s="4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 x14ac:dyDescent="0.55000000000000004">
      <c r="A807" s="3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9"/>
      <c r="M807" s="4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 x14ac:dyDescent="0.55000000000000004">
      <c r="A808" s="3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9"/>
      <c r="M808" s="4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 x14ac:dyDescent="0.55000000000000004">
      <c r="A809" s="3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9"/>
      <c r="M809" s="4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 x14ac:dyDescent="0.55000000000000004">
      <c r="A810" s="3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9"/>
      <c r="M810" s="4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 x14ac:dyDescent="0.55000000000000004">
      <c r="A811" s="3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9"/>
      <c r="M811" s="4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 x14ac:dyDescent="0.55000000000000004">
      <c r="A812" s="3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9"/>
      <c r="M812" s="4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 x14ac:dyDescent="0.55000000000000004">
      <c r="A813" s="3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9"/>
      <c r="M813" s="4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 x14ac:dyDescent="0.55000000000000004">
      <c r="A814" s="3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9"/>
      <c r="M814" s="4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 x14ac:dyDescent="0.55000000000000004">
      <c r="A815" s="3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9"/>
      <c r="M815" s="4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 x14ac:dyDescent="0.55000000000000004">
      <c r="A816" s="3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9"/>
      <c r="M816" s="4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 x14ac:dyDescent="0.55000000000000004">
      <c r="A817" s="3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9"/>
      <c r="M817" s="4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 x14ac:dyDescent="0.55000000000000004">
      <c r="A818" s="3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9"/>
      <c r="M818" s="4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 x14ac:dyDescent="0.55000000000000004">
      <c r="A819" s="3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9"/>
      <c r="M819" s="4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 x14ac:dyDescent="0.55000000000000004">
      <c r="A820" s="3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9"/>
      <c r="M820" s="4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 x14ac:dyDescent="0.55000000000000004">
      <c r="A821" s="3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9"/>
      <c r="M821" s="4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 x14ac:dyDescent="0.55000000000000004">
      <c r="A822" s="3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9"/>
      <c r="M822" s="4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 x14ac:dyDescent="0.55000000000000004">
      <c r="A823" s="3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9"/>
      <c r="M823" s="4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 x14ac:dyDescent="0.55000000000000004">
      <c r="A824" s="3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9"/>
      <c r="M824" s="4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 x14ac:dyDescent="0.55000000000000004">
      <c r="A825" s="3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9"/>
      <c r="M825" s="4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 x14ac:dyDescent="0.55000000000000004">
      <c r="A826" s="3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9"/>
      <c r="M826" s="4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 x14ac:dyDescent="0.55000000000000004">
      <c r="A827" s="3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9"/>
      <c r="M827" s="4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 x14ac:dyDescent="0.55000000000000004">
      <c r="A828" s="3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9"/>
      <c r="M828" s="4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 x14ac:dyDescent="0.55000000000000004">
      <c r="A829" s="3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9"/>
      <c r="M829" s="4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 x14ac:dyDescent="0.55000000000000004">
      <c r="A830" s="3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9"/>
      <c r="M830" s="4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 x14ac:dyDescent="0.55000000000000004">
      <c r="A831" s="3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9"/>
      <c r="M831" s="4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 x14ac:dyDescent="0.55000000000000004">
      <c r="A832" s="3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9"/>
      <c r="M832" s="4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 x14ac:dyDescent="0.55000000000000004">
      <c r="A833" s="3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9"/>
      <c r="M833" s="4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 x14ac:dyDescent="0.55000000000000004">
      <c r="A834" s="3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9"/>
      <c r="M834" s="4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 x14ac:dyDescent="0.55000000000000004">
      <c r="A835" s="3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9"/>
      <c r="M835" s="4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 x14ac:dyDescent="0.55000000000000004">
      <c r="A836" s="3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9"/>
      <c r="M836" s="4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 x14ac:dyDescent="0.55000000000000004">
      <c r="A837" s="3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9"/>
      <c r="M837" s="4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 x14ac:dyDescent="0.55000000000000004">
      <c r="A838" s="3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9"/>
      <c r="M838" s="4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 x14ac:dyDescent="0.55000000000000004">
      <c r="A839" s="3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9"/>
      <c r="M839" s="4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 x14ac:dyDescent="0.55000000000000004">
      <c r="A840" s="3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9"/>
      <c r="M840" s="4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 x14ac:dyDescent="0.55000000000000004">
      <c r="A841" s="3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9"/>
      <c r="M841" s="4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 x14ac:dyDescent="0.55000000000000004">
      <c r="A842" s="3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9"/>
      <c r="M842" s="4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 x14ac:dyDescent="0.55000000000000004">
      <c r="A843" s="3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9"/>
      <c r="M843" s="4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 x14ac:dyDescent="0.55000000000000004">
      <c r="A844" s="3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9"/>
      <c r="M844" s="4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 x14ac:dyDescent="0.55000000000000004">
      <c r="A845" s="3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9"/>
      <c r="M845" s="4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 x14ac:dyDescent="0.55000000000000004">
      <c r="A846" s="3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9"/>
      <c r="M846" s="4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 x14ac:dyDescent="0.55000000000000004">
      <c r="A847" s="3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9"/>
      <c r="M847" s="4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 x14ac:dyDescent="0.55000000000000004">
      <c r="A848" s="3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9"/>
      <c r="M848" s="4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 x14ac:dyDescent="0.55000000000000004">
      <c r="A849" s="3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9"/>
      <c r="M849" s="4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 x14ac:dyDescent="0.55000000000000004">
      <c r="A850" s="3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9"/>
      <c r="M850" s="4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 x14ac:dyDescent="0.55000000000000004">
      <c r="A851" s="3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9"/>
      <c r="M851" s="4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 x14ac:dyDescent="0.55000000000000004">
      <c r="A852" s="3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9"/>
      <c r="M852" s="4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 x14ac:dyDescent="0.55000000000000004">
      <c r="A853" s="3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9"/>
      <c r="M853" s="4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 x14ac:dyDescent="0.55000000000000004">
      <c r="A854" s="3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9"/>
      <c r="M854" s="4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 x14ac:dyDescent="0.55000000000000004">
      <c r="A855" s="3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9"/>
      <c r="M855" s="4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 x14ac:dyDescent="0.55000000000000004">
      <c r="A856" s="3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9"/>
      <c r="M856" s="4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 x14ac:dyDescent="0.55000000000000004">
      <c r="A857" s="3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9"/>
      <c r="M857" s="4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 x14ac:dyDescent="0.55000000000000004">
      <c r="A858" s="3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9"/>
      <c r="M858" s="4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 x14ac:dyDescent="0.55000000000000004">
      <c r="A859" s="3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9"/>
      <c r="M859" s="4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 x14ac:dyDescent="0.55000000000000004">
      <c r="A860" s="3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9"/>
      <c r="M860" s="4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 x14ac:dyDescent="0.55000000000000004">
      <c r="A861" s="3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9"/>
      <c r="M861" s="4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 x14ac:dyDescent="0.55000000000000004">
      <c r="A862" s="3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9"/>
      <c r="M862" s="4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 x14ac:dyDescent="0.55000000000000004">
      <c r="A863" s="3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9"/>
      <c r="M863" s="4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 x14ac:dyDescent="0.55000000000000004">
      <c r="A864" s="3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9"/>
      <c r="M864" s="4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 x14ac:dyDescent="0.55000000000000004">
      <c r="A865" s="3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9"/>
      <c r="M865" s="4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 x14ac:dyDescent="0.55000000000000004">
      <c r="A866" s="3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9"/>
      <c r="M866" s="4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 x14ac:dyDescent="0.55000000000000004">
      <c r="A867" s="3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9"/>
      <c r="M867" s="4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 x14ac:dyDescent="0.55000000000000004">
      <c r="A868" s="3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9"/>
      <c r="M868" s="4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 x14ac:dyDescent="0.55000000000000004">
      <c r="A869" s="3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9"/>
      <c r="M869" s="4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 x14ac:dyDescent="0.55000000000000004">
      <c r="A870" s="3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9"/>
      <c r="M870" s="4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 x14ac:dyDescent="0.55000000000000004">
      <c r="A871" s="3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9"/>
      <c r="M871" s="4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 x14ac:dyDescent="0.55000000000000004">
      <c r="A872" s="3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9"/>
      <c r="M872" s="4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 x14ac:dyDescent="0.55000000000000004">
      <c r="A873" s="3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9"/>
      <c r="M873" s="4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 x14ac:dyDescent="0.55000000000000004">
      <c r="A874" s="3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9"/>
      <c r="M874" s="4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 x14ac:dyDescent="0.55000000000000004">
      <c r="A875" s="3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9"/>
      <c r="M875" s="4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 x14ac:dyDescent="0.55000000000000004">
      <c r="A876" s="3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9"/>
      <c r="M876" s="4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 x14ac:dyDescent="0.55000000000000004">
      <c r="A877" s="3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9"/>
      <c r="M877" s="4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 x14ac:dyDescent="0.55000000000000004">
      <c r="A878" s="3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9"/>
      <c r="M878" s="4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 x14ac:dyDescent="0.55000000000000004">
      <c r="A879" s="3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9"/>
      <c r="M879" s="4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 x14ac:dyDescent="0.55000000000000004">
      <c r="A880" s="3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9"/>
      <c r="M880" s="4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 x14ac:dyDescent="0.55000000000000004">
      <c r="A881" s="3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9"/>
      <c r="M881" s="4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 x14ac:dyDescent="0.55000000000000004">
      <c r="A882" s="3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9"/>
      <c r="M882" s="4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 x14ac:dyDescent="0.55000000000000004">
      <c r="A883" s="3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9"/>
      <c r="M883" s="4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 x14ac:dyDescent="0.55000000000000004">
      <c r="A884" s="3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9"/>
      <c r="M884" s="4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 x14ac:dyDescent="0.55000000000000004">
      <c r="A885" s="3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9"/>
      <c r="M885" s="4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 x14ac:dyDescent="0.55000000000000004">
      <c r="A886" s="3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9"/>
      <c r="M886" s="4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 x14ac:dyDescent="0.55000000000000004">
      <c r="A887" s="3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9"/>
      <c r="M887" s="4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 x14ac:dyDescent="0.55000000000000004">
      <c r="A888" s="3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9"/>
      <c r="M888" s="4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 x14ac:dyDescent="0.55000000000000004">
      <c r="A889" s="3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9"/>
      <c r="M889" s="4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 x14ac:dyDescent="0.55000000000000004">
      <c r="A890" s="3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9"/>
      <c r="M890" s="4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 x14ac:dyDescent="0.55000000000000004">
      <c r="A891" s="3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9"/>
      <c r="M891" s="4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 x14ac:dyDescent="0.55000000000000004">
      <c r="A892" s="3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9"/>
      <c r="M892" s="4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 x14ac:dyDescent="0.55000000000000004">
      <c r="A893" s="3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9"/>
      <c r="M893" s="4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 x14ac:dyDescent="0.55000000000000004">
      <c r="A894" s="3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9"/>
      <c r="M894" s="4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 x14ac:dyDescent="0.55000000000000004">
      <c r="A895" s="3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9"/>
      <c r="M895" s="4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 x14ac:dyDescent="0.55000000000000004">
      <c r="A896" s="3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9"/>
      <c r="M896" s="4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 x14ac:dyDescent="0.55000000000000004">
      <c r="A897" s="3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9"/>
      <c r="M897" s="4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 x14ac:dyDescent="0.55000000000000004">
      <c r="A898" s="3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9"/>
      <c r="M898" s="4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 x14ac:dyDescent="0.55000000000000004">
      <c r="A899" s="3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9"/>
      <c r="M899" s="4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 x14ac:dyDescent="0.55000000000000004">
      <c r="A900" s="3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9"/>
      <c r="M900" s="4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 x14ac:dyDescent="0.55000000000000004">
      <c r="A901" s="3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9"/>
      <c r="M901" s="4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 x14ac:dyDescent="0.55000000000000004">
      <c r="A902" s="3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9"/>
      <c r="M902" s="4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 x14ac:dyDescent="0.55000000000000004">
      <c r="A903" s="3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9"/>
      <c r="M903" s="4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 x14ac:dyDescent="0.55000000000000004">
      <c r="A904" s="3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9"/>
      <c r="M904" s="4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 x14ac:dyDescent="0.55000000000000004">
      <c r="A905" s="3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9"/>
      <c r="M905" s="4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 x14ac:dyDescent="0.55000000000000004">
      <c r="A906" s="3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9"/>
      <c r="M906" s="4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 x14ac:dyDescent="0.55000000000000004">
      <c r="A907" s="3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9"/>
      <c r="M907" s="4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 x14ac:dyDescent="0.55000000000000004">
      <c r="A908" s="3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9"/>
      <c r="M908" s="4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 x14ac:dyDescent="0.55000000000000004">
      <c r="A909" s="3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9"/>
      <c r="M909" s="4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 x14ac:dyDescent="0.55000000000000004">
      <c r="A910" s="3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9"/>
      <c r="M910" s="4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 x14ac:dyDescent="0.55000000000000004">
      <c r="A911" s="3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9"/>
      <c r="M911" s="4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 x14ac:dyDescent="0.55000000000000004">
      <c r="A912" s="3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9"/>
      <c r="M912" s="4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 x14ac:dyDescent="0.55000000000000004">
      <c r="A913" s="3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9"/>
      <c r="M913" s="4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 x14ac:dyDescent="0.55000000000000004">
      <c r="A914" s="3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9"/>
      <c r="M914" s="4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 x14ac:dyDescent="0.55000000000000004">
      <c r="A915" s="3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9"/>
      <c r="M915" s="4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 x14ac:dyDescent="0.55000000000000004">
      <c r="A916" s="3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9"/>
      <c r="M916" s="4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 x14ac:dyDescent="0.55000000000000004">
      <c r="A917" s="3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9"/>
      <c r="M917" s="4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 x14ac:dyDescent="0.55000000000000004">
      <c r="A918" s="3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9"/>
      <c r="M918" s="4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 x14ac:dyDescent="0.55000000000000004">
      <c r="A919" s="3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9"/>
      <c r="M919" s="4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 x14ac:dyDescent="0.55000000000000004">
      <c r="A920" s="3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9"/>
      <c r="M920" s="4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 x14ac:dyDescent="0.55000000000000004">
      <c r="A921" s="3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9"/>
      <c r="M921" s="4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 x14ac:dyDescent="0.55000000000000004">
      <c r="A922" s="3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9"/>
      <c r="M922" s="4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 x14ac:dyDescent="0.55000000000000004">
      <c r="A923" s="3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9"/>
      <c r="M923" s="4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 x14ac:dyDescent="0.55000000000000004">
      <c r="A924" s="3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9"/>
      <c r="M924" s="4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 x14ac:dyDescent="0.55000000000000004">
      <c r="A925" s="3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9"/>
      <c r="M925" s="4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 x14ac:dyDescent="0.55000000000000004">
      <c r="A926" s="3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9"/>
      <c r="M926" s="4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 x14ac:dyDescent="0.55000000000000004">
      <c r="A927" s="3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9"/>
      <c r="M927" s="4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 x14ac:dyDescent="0.55000000000000004">
      <c r="A928" s="3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9"/>
      <c r="M928" s="4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 x14ac:dyDescent="0.55000000000000004">
      <c r="A929" s="3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9"/>
      <c r="M929" s="4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 x14ac:dyDescent="0.55000000000000004">
      <c r="A930" s="3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9"/>
      <c r="M930" s="4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 x14ac:dyDescent="0.55000000000000004">
      <c r="A931" s="3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9"/>
      <c r="M931" s="4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 x14ac:dyDescent="0.55000000000000004">
      <c r="A932" s="3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9"/>
      <c r="M932" s="4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 x14ac:dyDescent="0.55000000000000004">
      <c r="A933" s="3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9"/>
      <c r="M933" s="4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 x14ac:dyDescent="0.55000000000000004">
      <c r="A934" s="3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9"/>
      <c r="M934" s="4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 x14ac:dyDescent="0.55000000000000004">
      <c r="A935" s="3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9"/>
      <c r="M935" s="4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 x14ac:dyDescent="0.55000000000000004">
      <c r="A936" s="3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9"/>
      <c r="M936" s="4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 x14ac:dyDescent="0.55000000000000004">
      <c r="A937" s="3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9"/>
      <c r="M937" s="4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 x14ac:dyDescent="0.55000000000000004">
      <c r="A938" s="3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9"/>
      <c r="M938" s="4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 x14ac:dyDescent="0.55000000000000004">
      <c r="A939" s="3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9"/>
      <c r="M939" s="4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 x14ac:dyDescent="0.55000000000000004">
      <c r="A940" s="3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9"/>
      <c r="M940" s="4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 x14ac:dyDescent="0.55000000000000004">
      <c r="A941" s="3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9"/>
      <c r="M941" s="4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 x14ac:dyDescent="0.55000000000000004">
      <c r="A942" s="3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9"/>
      <c r="M942" s="4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 x14ac:dyDescent="0.55000000000000004">
      <c r="A943" s="3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9"/>
      <c r="M943" s="4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 x14ac:dyDescent="0.55000000000000004">
      <c r="A944" s="3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9"/>
      <c r="M944" s="4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 x14ac:dyDescent="0.55000000000000004">
      <c r="A945" s="3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9"/>
      <c r="M945" s="4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 x14ac:dyDescent="0.55000000000000004">
      <c r="A946" s="3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9"/>
      <c r="M946" s="4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 x14ac:dyDescent="0.55000000000000004">
      <c r="A947" s="3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9"/>
      <c r="M947" s="4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 x14ac:dyDescent="0.55000000000000004">
      <c r="A948" s="3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9"/>
      <c r="M948" s="4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 x14ac:dyDescent="0.55000000000000004">
      <c r="A949" s="3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9"/>
      <c r="M949" s="4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 x14ac:dyDescent="0.55000000000000004">
      <c r="A950" s="3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9"/>
      <c r="M950" s="4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 x14ac:dyDescent="0.55000000000000004">
      <c r="A951" s="3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9"/>
      <c r="M951" s="4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 x14ac:dyDescent="0.55000000000000004">
      <c r="A952" s="3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9"/>
      <c r="M952" s="4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 x14ac:dyDescent="0.55000000000000004">
      <c r="A953" s="3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9"/>
      <c r="M953" s="4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 x14ac:dyDescent="0.55000000000000004">
      <c r="A954" s="3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9"/>
      <c r="M954" s="4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 x14ac:dyDescent="0.55000000000000004">
      <c r="A955" s="3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9"/>
      <c r="M955" s="4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 x14ac:dyDescent="0.55000000000000004">
      <c r="A956" s="3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9"/>
      <c r="M956" s="4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 x14ac:dyDescent="0.55000000000000004">
      <c r="A957" s="3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9"/>
      <c r="M957" s="4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 x14ac:dyDescent="0.55000000000000004">
      <c r="A958" s="3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9"/>
      <c r="M958" s="4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 x14ac:dyDescent="0.55000000000000004">
      <c r="A959" s="3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9"/>
      <c r="M959" s="4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 x14ac:dyDescent="0.55000000000000004">
      <c r="A960" s="3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9"/>
      <c r="M960" s="4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 x14ac:dyDescent="0.55000000000000004">
      <c r="A961" s="3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9"/>
      <c r="M961" s="4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 x14ac:dyDescent="0.55000000000000004">
      <c r="A962" s="3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9"/>
      <c r="M962" s="4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 x14ac:dyDescent="0.55000000000000004">
      <c r="A963" s="3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9"/>
      <c r="M963" s="4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 x14ac:dyDescent="0.55000000000000004">
      <c r="A964" s="3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9"/>
      <c r="M964" s="4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 x14ac:dyDescent="0.55000000000000004">
      <c r="A965" s="3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9"/>
      <c r="M965" s="4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 x14ac:dyDescent="0.55000000000000004">
      <c r="A966" s="3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9"/>
      <c r="M966" s="4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 x14ac:dyDescent="0.55000000000000004">
      <c r="A967" s="3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9"/>
      <c r="M967" s="4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 x14ac:dyDescent="0.55000000000000004">
      <c r="A968" s="3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9"/>
      <c r="M968" s="4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 x14ac:dyDescent="0.55000000000000004">
      <c r="A969" s="3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9"/>
      <c r="M969" s="4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 x14ac:dyDescent="0.55000000000000004">
      <c r="A970" s="3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9"/>
      <c r="M970" s="4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 x14ac:dyDescent="0.55000000000000004">
      <c r="A971" s="3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9"/>
      <c r="M971" s="4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 x14ac:dyDescent="0.55000000000000004">
      <c r="A972" s="3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9"/>
      <c r="M972" s="4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 x14ac:dyDescent="0.55000000000000004">
      <c r="A973" s="3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9"/>
      <c r="M973" s="4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 x14ac:dyDescent="0.55000000000000004">
      <c r="A974" s="3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9"/>
      <c r="M974" s="4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 x14ac:dyDescent="0.55000000000000004">
      <c r="A975" s="3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9"/>
      <c r="M975" s="4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 x14ac:dyDescent="0.55000000000000004">
      <c r="A976" s="3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9"/>
      <c r="M976" s="4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 x14ac:dyDescent="0.55000000000000004">
      <c r="A977" s="3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9"/>
      <c r="M977" s="4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 x14ac:dyDescent="0.55000000000000004">
      <c r="A978" s="3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9"/>
      <c r="M978" s="4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 x14ac:dyDescent="0.55000000000000004">
      <c r="A979" s="3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9"/>
      <c r="M979" s="4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 x14ac:dyDescent="0.55000000000000004">
      <c r="A980" s="3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9"/>
      <c r="M980" s="4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 x14ac:dyDescent="0.55000000000000004">
      <c r="A981" s="3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9"/>
      <c r="M981" s="4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 x14ac:dyDescent="0.55000000000000004">
      <c r="A982" s="3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9"/>
      <c r="M982" s="4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 x14ac:dyDescent="0.55000000000000004">
      <c r="A983" s="3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9"/>
      <c r="M983" s="4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 x14ac:dyDescent="0.55000000000000004">
      <c r="A984" s="3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9"/>
      <c r="M984" s="4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 x14ac:dyDescent="0.55000000000000004">
      <c r="A985" s="3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9"/>
      <c r="M985" s="4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 x14ac:dyDescent="0.55000000000000004">
      <c r="A986" s="3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9"/>
      <c r="M986" s="4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 x14ac:dyDescent="0.55000000000000004">
      <c r="A987" s="3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9"/>
      <c r="M987" s="4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 x14ac:dyDescent="0.55000000000000004">
      <c r="A988" s="3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9"/>
      <c r="M988" s="4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 x14ac:dyDescent="0.55000000000000004">
      <c r="A989" s="3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9"/>
      <c r="M989" s="4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 x14ac:dyDescent="0.55000000000000004">
      <c r="A990" s="3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9"/>
      <c r="M990" s="4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 x14ac:dyDescent="0.55000000000000004">
      <c r="A991" s="3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9"/>
      <c r="M991" s="43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 x14ac:dyDescent="0.55000000000000004">
      <c r="A992" s="3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9"/>
      <c r="M992" s="4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 x14ac:dyDescent="0.55000000000000004">
      <c r="A993" s="3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9"/>
      <c r="M993" s="43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 x14ac:dyDescent="0.55000000000000004">
      <c r="A994" s="3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9"/>
      <c r="M994" s="43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 x14ac:dyDescent="0.55000000000000004">
      <c r="A995" s="3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9"/>
      <c r="M995" s="43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 x14ac:dyDescent="0.55000000000000004">
      <c r="A996" s="3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9"/>
      <c r="M996" s="43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 x14ac:dyDescent="0.55000000000000004">
      <c r="A997" s="3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9"/>
      <c r="M997" s="43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 x14ac:dyDescent="0.55000000000000004">
      <c r="A998" s="3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9"/>
      <c r="M998" s="43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36">
    <mergeCell ref="B37:J37"/>
    <mergeCell ref="B38:J38"/>
    <mergeCell ref="B33:J33"/>
    <mergeCell ref="B34:J34"/>
    <mergeCell ref="B35:J35"/>
    <mergeCell ref="B36:J36"/>
    <mergeCell ref="B32:J32"/>
    <mergeCell ref="H24:K24"/>
    <mergeCell ref="H25:K25"/>
    <mergeCell ref="F19:K19"/>
    <mergeCell ref="F20:K20"/>
    <mergeCell ref="F21:K21"/>
    <mergeCell ref="H22:K22"/>
    <mergeCell ref="H23:K23"/>
    <mergeCell ref="B27:J27"/>
    <mergeCell ref="B28:J28"/>
    <mergeCell ref="B29:J29"/>
    <mergeCell ref="B30:J30"/>
    <mergeCell ref="B31:J31"/>
    <mergeCell ref="F13:K13"/>
    <mergeCell ref="E14:K14"/>
    <mergeCell ref="D15:K15"/>
    <mergeCell ref="J17:K17"/>
    <mergeCell ref="G18:K18"/>
    <mergeCell ref="F6:K6"/>
    <mergeCell ref="H7:K7"/>
    <mergeCell ref="I8:K8"/>
    <mergeCell ref="F9:K9"/>
    <mergeCell ref="J10:K10"/>
    <mergeCell ref="A1:N1"/>
    <mergeCell ref="A2:N2"/>
    <mergeCell ref="A3:A4"/>
    <mergeCell ref="B3:B4"/>
    <mergeCell ref="C3:K3"/>
    <mergeCell ref="L3:L4"/>
    <mergeCell ref="M3:M4"/>
  </mergeCells>
  <printOptions horizontalCentered="1"/>
  <pageMargins left="0.11811023622047245" right="0.11811023622047245" top="0.74803149606299213" bottom="0.74803149606299213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ส่วนอำนวยการและสารบรรณ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Walailak University</cp:lastModifiedBy>
  <cp:lastPrinted>2019-02-14T06:27:32Z</cp:lastPrinted>
  <dcterms:created xsi:type="dcterms:W3CDTF">2019-02-14T06:27:40Z</dcterms:created>
  <dcterms:modified xsi:type="dcterms:W3CDTF">2020-03-06T07:30:10Z</dcterms:modified>
</cp:coreProperties>
</file>